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7835" windowHeight="12270" activeTab="0"/>
  </bookViews>
  <sheets>
    <sheet name="ARWU2005" sheetId="1" r:id="rId1"/>
  </sheets>
  <definedNames>
    <definedName name="_xlnm._FilterDatabase" localSheetId="0" hidden="1">'ARWU2005'!$A$4:$Q$4</definedName>
  </definedNames>
  <calcPr fullCalcOnLoad="1"/>
</workbook>
</file>

<file path=xl/sharedStrings.xml><?xml version="1.0" encoding="utf-8"?>
<sst xmlns="http://schemas.openxmlformats.org/spreadsheetml/2006/main" count="2271" uniqueCount="611">
  <si>
    <t>World Rank</t>
  </si>
  <si>
    <t>Institution</t>
  </si>
  <si>
    <t>Region</t>
  </si>
  <si>
    <t>Country</t>
  </si>
  <si>
    <t>National Rank</t>
  </si>
  <si>
    <t>SCI</t>
  </si>
  <si>
    <t>SCIE</t>
  </si>
  <si>
    <t>SSCI</t>
  </si>
  <si>
    <t>A&amp;HCI</t>
  </si>
  <si>
    <t>Scopus</t>
  </si>
  <si>
    <t>Staff</t>
  </si>
  <si>
    <t>SCI 
/Staff</t>
  </si>
  <si>
    <t>SCI122
 /Staff</t>
  </si>
  <si>
    <t>(SCI+
Scopus)
 /2Staff</t>
  </si>
  <si>
    <t>SCI/Staff Rank</t>
  </si>
  <si>
    <t>SCI122
/Staff
 Rank</t>
  </si>
  <si>
    <t>(SCI+Scopus)/2Staff Rank</t>
  </si>
  <si>
    <t>203-300</t>
  </si>
  <si>
    <t>Royal Inst Tech</t>
  </si>
  <si>
    <t>Europe</t>
  </si>
  <si>
    <t>Sweden</t>
  </si>
  <si>
    <t>6-9</t>
  </si>
  <si>
    <t>Tokyo Inst Tech</t>
  </si>
  <si>
    <t>Asia/Pac</t>
  </si>
  <si>
    <t>Japan</t>
  </si>
  <si>
    <t>401-500</t>
  </si>
  <si>
    <t>Tokyo Metropolitan Univ</t>
  </si>
  <si>
    <t>25-34</t>
  </si>
  <si>
    <t>301-400</t>
  </si>
  <si>
    <t>Korea Advanced Inst Sci &amp; Tech</t>
  </si>
  <si>
    <t>South Korea</t>
  </si>
  <si>
    <t>3-5</t>
  </si>
  <si>
    <t>101-152</t>
  </si>
  <si>
    <t>Univ Sydney</t>
  </si>
  <si>
    <t>Australia</t>
  </si>
  <si>
    <t>3-4</t>
  </si>
  <si>
    <t>Univ Zurich</t>
  </si>
  <si>
    <t>Switzerland</t>
  </si>
  <si>
    <t>Univ Mediterranee</t>
  </si>
  <si>
    <t>France</t>
  </si>
  <si>
    <t>14-19</t>
  </si>
  <si>
    <t>Tokyo Univ Agr &amp; Tech</t>
  </si>
  <si>
    <t>14-24</t>
  </si>
  <si>
    <t>Washington Univ - St. Louis</t>
  </si>
  <si>
    <t>Americas</t>
  </si>
  <si>
    <t>USA</t>
  </si>
  <si>
    <t>Texas A&amp;M Univ - Coll Station</t>
  </si>
  <si>
    <t>Univ North Carolina - Chapel Hill</t>
  </si>
  <si>
    <t>Univ Greifswald</t>
  </si>
  <si>
    <t>Germany</t>
  </si>
  <si>
    <t>24-33</t>
  </si>
  <si>
    <t>New York Univ</t>
  </si>
  <si>
    <t>153-202</t>
  </si>
  <si>
    <t>Tech Univ Denmark</t>
  </si>
  <si>
    <t>Denmark</t>
  </si>
  <si>
    <t>Tokyo Univ</t>
  </si>
  <si>
    <t>Univ Alberta</t>
  </si>
  <si>
    <t>Canada</t>
  </si>
  <si>
    <t>Univ Tennessee - Knoxville</t>
  </si>
  <si>
    <t>72-90</t>
  </si>
  <si>
    <t>King's Coll London</t>
  </si>
  <si>
    <t>UK</t>
  </si>
  <si>
    <t>Univ St Andrews</t>
  </si>
  <si>
    <t>20-30</t>
  </si>
  <si>
    <t>Tohoku Univ</t>
  </si>
  <si>
    <t>Int Sch Adv Studies - Trieste</t>
  </si>
  <si>
    <t>Italy</t>
  </si>
  <si>
    <t>10-18</t>
  </si>
  <si>
    <t>Univ Newcastle</t>
  </si>
  <si>
    <t>Nagoya Univ</t>
  </si>
  <si>
    <t>Ecole Normale Super Lyon</t>
  </si>
  <si>
    <t>Univ Basel</t>
  </si>
  <si>
    <t>Univ Texas - Dallas</t>
  </si>
  <si>
    <t>120-140</t>
  </si>
  <si>
    <t>Boston Univ</t>
  </si>
  <si>
    <t>Chinese Univ Hong Kong</t>
  </si>
  <si>
    <t>China-hk</t>
  </si>
  <si>
    <t>1-3</t>
  </si>
  <si>
    <t>Univ Amsterdam</t>
  </si>
  <si>
    <t>Netherlands</t>
  </si>
  <si>
    <t>Hebrew Univ Jerusalem</t>
  </si>
  <si>
    <t>Israel</t>
  </si>
  <si>
    <t>Sungkyunkwan Univ</t>
  </si>
  <si>
    <t>Hokkaido Univ</t>
  </si>
  <si>
    <t>Queen's Univ</t>
  </si>
  <si>
    <t>6-8</t>
  </si>
  <si>
    <t>Univ Florida</t>
  </si>
  <si>
    <t>Natl Chiao Tung Univ</t>
  </si>
  <si>
    <t>China-tw</t>
  </si>
  <si>
    <t>4-5</t>
  </si>
  <si>
    <t>Univ Waterloo</t>
  </si>
  <si>
    <t>9-17</t>
  </si>
  <si>
    <t>Univ Hong Kong</t>
  </si>
  <si>
    <t>Osaka Univ</t>
  </si>
  <si>
    <t>Yale Univ</t>
  </si>
  <si>
    <t>Univ Leiden</t>
  </si>
  <si>
    <t>Fudan Univ</t>
  </si>
  <si>
    <t>China</t>
  </si>
  <si>
    <t>3-7</t>
  </si>
  <si>
    <t>Chalmers Univ Tech</t>
  </si>
  <si>
    <t>Natl Taiwan Univ</t>
  </si>
  <si>
    <t>Hanyang Univ</t>
  </si>
  <si>
    <t>Kyushu Univ</t>
  </si>
  <si>
    <t>Univ Cambridge</t>
  </si>
  <si>
    <t>Baylor Coll Med</t>
  </si>
  <si>
    <t>54-71</t>
  </si>
  <si>
    <t>Univ Durham</t>
  </si>
  <si>
    <t>Univ Colorado Health Sci Center</t>
  </si>
  <si>
    <t>91-119</t>
  </si>
  <si>
    <t>Univ Queensland</t>
  </si>
  <si>
    <t>Univ Illinois - Urbana Champaign</t>
  </si>
  <si>
    <t>Univ Western Australia</t>
  </si>
  <si>
    <t>5-6</t>
  </si>
  <si>
    <t>Columbia Univ</t>
  </si>
  <si>
    <t>Univ Parma</t>
  </si>
  <si>
    <t>19-23</t>
  </si>
  <si>
    <t>Karolinska Inst Stockholm</t>
  </si>
  <si>
    <t>Univ Wisconsin - Milwaukee</t>
  </si>
  <si>
    <t>141-168</t>
  </si>
  <si>
    <t>Peking Univ</t>
  </si>
  <si>
    <t>Okayama Univ</t>
  </si>
  <si>
    <t>10-13</t>
  </si>
  <si>
    <t>Osaka Prefecture Univ</t>
  </si>
  <si>
    <t>Brown Univ</t>
  </si>
  <si>
    <t>Shanghai Jiao Tong Univ</t>
  </si>
  <si>
    <t>Univ Perugia</t>
  </si>
  <si>
    <t>Kyungpook Natl Univ</t>
  </si>
  <si>
    <t>Univ Coll London</t>
  </si>
  <si>
    <t>Univ Toronto</t>
  </si>
  <si>
    <t>Stanford Univ</t>
  </si>
  <si>
    <t>Cornell Univ</t>
  </si>
  <si>
    <t>Univ Vienna</t>
  </si>
  <si>
    <t>Austria</t>
  </si>
  <si>
    <t>Univ Adelaide</t>
  </si>
  <si>
    <t>7-9</t>
  </si>
  <si>
    <t>Chiba Univ</t>
  </si>
  <si>
    <t>Nihon Univ</t>
  </si>
  <si>
    <t>Nanyang Tech Univ</t>
  </si>
  <si>
    <t>Singapore</t>
  </si>
  <si>
    <t>Hiroshima Univ</t>
  </si>
  <si>
    <t>Univ Duesseldorf</t>
  </si>
  <si>
    <t>Australian Natl Univ</t>
  </si>
  <si>
    <t>Univ Leicester</t>
  </si>
  <si>
    <t>16-19</t>
  </si>
  <si>
    <t>Vrije Univ Brussel</t>
  </si>
  <si>
    <t>Belgium</t>
  </si>
  <si>
    <t>Natl Univ Singapore</t>
  </si>
  <si>
    <t>Univ Munich</t>
  </si>
  <si>
    <t>Univ Bayreuth</t>
  </si>
  <si>
    <t>Seoul Natl Univ</t>
  </si>
  <si>
    <t>Univ Roma - La Sapienza</t>
  </si>
  <si>
    <t>Northeastern Univ</t>
  </si>
  <si>
    <t>Univ York</t>
  </si>
  <si>
    <t>Rockefeller Univ</t>
  </si>
  <si>
    <t>Northwestern Univ</t>
  </si>
  <si>
    <t>Harvard Univ</t>
  </si>
  <si>
    <t>Univ Melbourne</t>
  </si>
  <si>
    <t xml:space="preserve">Massachusetts Inst Tech (MIT) </t>
  </si>
  <si>
    <t>Univ Sussex</t>
  </si>
  <si>
    <t>12-15</t>
  </si>
  <si>
    <t>Univ Michigan - Ann Arbor</t>
  </si>
  <si>
    <t>Louisiana State Univ - Baton Rouge</t>
  </si>
  <si>
    <t>City Univ Hong Kong</t>
  </si>
  <si>
    <t>Ecole Polytechnique</t>
  </si>
  <si>
    <t>9-13</t>
  </si>
  <si>
    <t>Univ Oxford</t>
  </si>
  <si>
    <t>Kobe Univ</t>
  </si>
  <si>
    <t>Zhejiang Univ</t>
  </si>
  <si>
    <t>Gifu Univ</t>
  </si>
  <si>
    <t>Univ Pennsylvania</t>
  </si>
  <si>
    <t>Univ Liverpool</t>
  </si>
  <si>
    <t>Tel Aviv Univ</t>
  </si>
  <si>
    <t>2-4</t>
  </si>
  <si>
    <t>Univ New Hampshire - Durham</t>
  </si>
  <si>
    <t>Univ Calgary</t>
  </si>
  <si>
    <t>Uppsala Univ</t>
  </si>
  <si>
    <t>Univ Birmingham</t>
  </si>
  <si>
    <t>Univ Milan</t>
  </si>
  <si>
    <t>2-3</t>
  </si>
  <si>
    <t>Univ Konstanz</t>
  </si>
  <si>
    <t>Univ Bristol</t>
  </si>
  <si>
    <t>Graduate Univ for Advanced Studies</t>
  </si>
  <si>
    <t>Univ Heidelberg</t>
  </si>
  <si>
    <t>Univ Helsinki</t>
  </si>
  <si>
    <t>Finland</t>
  </si>
  <si>
    <t>Nanjing Univ</t>
  </si>
  <si>
    <t>Kanazawa Univ</t>
  </si>
  <si>
    <t>Vanderbilt Univ</t>
  </si>
  <si>
    <t>Carleton Univ</t>
  </si>
  <si>
    <t>18-19</t>
  </si>
  <si>
    <t>McGill Univ</t>
  </si>
  <si>
    <t>Kyoto Univ</t>
  </si>
  <si>
    <t>Osaka City Univ</t>
  </si>
  <si>
    <t>Univ Southampton</t>
  </si>
  <si>
    <t>Imperial Coll London</t>
  </si>
  <si>
    <t>Mayo Clinic Coll Med</t>
  </si>
  <si>
    <t>Weizmann Inst Sci</t>
  </si>
  <si>
    <t>Princeton Univ</t>
  </si>
  <si>
    <t>Kumamoto Univ</t>
  </si>
  <si>
    <t>Monash Univ</t>
  </si>
  <si>
    <t>Lund Univ</t>
  </si>
  <si>
    <t>Aarhus Univ</t>
  </si>
  <si>
    <t>Univ Turku</t>
  </si>
  <si>
    <t>Univ Nacl Autonoma Mexico</t>
  </si>
  <si>
    <t>Mexico</t>
  </si>
  <si>
    <t>Univ Nevada - Reno</t>
  </si>
  <si>
    <t>Simon Fraser Univ</t>
  </si>
  <si>
    <t>Univ Bologna</t>
  </si>
  <si>
    <t>Univ Colorado - Boulder</t>
  </si>
  <si>
    <t>Old Dominion Univ</t>
  </si>
  <si>
    <t>Univ Paris 11</t>
  </si>
  <si>
    <t>Nagasaki Univ</t>
  </si>
  <si>
    <t>Tufts Univ</t>
  </si>
  <si>
    <t>Univ Padua</t>
  </si>
  <si>
    <t>Dalhousie Univ</t>
  </si>
  <si>
    <t>Univ Illinois - Chicago</t>
  </si>
  <si>
    <t>Niigata Univ</t>
  </si>
  <si>
    <t>Pennsylvania State Univ - Univ Park</t>
  </si>
  <si>
    <t>Univ British Columbia</t>
  </si>
  <si>
    <t>Univ Kiel</t>
  </si>
  <si>
    <t>12-16</t>
  </si>
  <si>
    <t>Univ Nottingham</t>
  </si>
  <si>
    <t>Univ Pittsburgh - Pittsburgh</t>
  </si>
  <si>
    <t>Univ Aberdeen</t>
  </si>
  <si>
    <t>31-36</t>
  </si>
  <si>
    <t>Univ Sheffield</t>
  </si>
  <si>
    <t>Univ Utrecht</t>
  </si>
  <si>
    <t>Univ Edinburgh</t>
  </si>
  <si>
    <t>Univ Louvain</t>
  </si>
  <si>
    <t>1-4</t>
  </si>
  <si>
    <t>Yonsei Univ</t>
  </si>
  <si>
    <t>Univ Ottawa</t>
  </si>
  <si>
    <t>Univ Oslo</t>
  </si>
  <si>
    <t>Norway</t>
  </si>
  <si>
    <t>Univ Nebraska - Lincoln</t>
  </si>
  <si>
    <t>Univ Idaho</t>
  </si>
  <si>
    <t>Technion Israel Inst Tech</t>
  </si>
  <si>
    <t>Univ Maryland - Baltimore</t>
  </si>
  <si>
    <t>Univ Glasgow</t>
  </si>
  <si>
    <t>Georgetown Univ</t>
  </si>
  <si>
    <t>Univ Western Ontario</t>
  </si>
  <si>
    <t>Swiss Fed Inst Tech - Zurich</t>
  </si>
  <si>
    <t>Univ Naples Federico II</t>
  </si>
  <si>
    <t>Erasmus Univ</t>
  </si>
  <si>
    <t>5-7</t>
  </si>
  <si>
    <t>Tsukuba Univ</t>
  </si>
  <si>
    <t>City Univ New York - City Coll</t>
  </si>
  <si>
    <t>Macquarie Univ</t>
  </si>
  <si>
    <t>Univ Bielefeld</t>
  </si>
  <si>
    <t>Univ Canterbury</t>
  </si>
  <si>
    <t>New Zealand</t>
  </si>
  <si>
    <t>St.Louis Univ</t>
  </si>
  <si>
    <t>Free Univ Amsterdam</t>
  </si>
  <si>
    <t>Univ Nijmegen</t>
  </si>
  <si>
    <t>8-9</t>
  </si>
  <si>
    <t>Univ Ghent</t>
  </si>
  <si>
    <t>Univ Copenhagen</t>
  </si>
  <si>
    <t>Yamaguchi Univ</t>
  </si>
  <si>
    <t>Tsing Hua Univ</t>
  </si>
  <si>
    <t>Univ Lausanne</t>
  </si>
  <si>
    <t>Univ Maastricht</t>
  </si>
  <si>
    <t>Virginia Tech</t>
  </si>
  <si>
    <t>Johns Hopkins Univ</t>
  </si>
  <si>
    <t>Univ Erlangen Nuernberg</t>
  </si>
  <si>
    <t>17-23</t>
  </si>
  <si>
    <t>McMaster Univ</t>
  </si>
  <si>
    <t>Univ Pisa</t>
  </si>
  <si>
    <t>State Univ New York - Stony Brook</t>
  </si>
  <si>
    <t>Case Western Reserve Univ</t>
  </si>
  <si>
    <t>Univ New South Wales</t>
  </si>
  <si>
    <t>Univ Barcelona</t>
  </si>
  <si>
    <t>Spain</t>
  </si>
  <si>
    <t>1-2</t>
  </si>
  <si>
    <t>Univ Complutense - Madrid</t>
  </si>
  <si>
    <t>Queen's Univ Belfast</t>
  </si>
  <si>
    <t>Univ Bergen</t>
  </si>
  <si>
    <t>Univ Tasmania</t>
  </si>
  <si>
    <t>11-14</t>
  </si>
  <si>
    <t>Univ Graz</t>
  </si>
  <si>
    <t>Univ Florence</t>
  </si>
  <si>
    <t>Wayne State Univ</t>
  </si>
  <si>
    <t>Natl Cheng Kung Univ</t>
  </si>
  <si>
    <t>Delft Univ Tech</t>
  </si>
  <si>
    <t>Univ Wyoming</t>
  </si>
  <si>
    <t>Carnegie Mellon Univ</t>
  </si>
  <si>
    <t>Univ Texas M.D. Anderson Cancer Center</t>
  </si>
  <si>
    <t>Florida State Univ</t>
  </si>
  <si>
    <t>Univ Surrey</t>
  </si>
  <si>
    <t>37-40</t>
  </si>
  <si>
    <t>Univ Mainz</t>
  </si>
  <si>
    <t>Univ Fed Rio de Janeiro</t>
  </si>
  <si>
    <t>Brazil</t>
  </si>
  <si>
    <t>Ehime Univ</t>
  </si>
  <si>
    <t>Univ Athens</t>
  </si>
  <si>
    <t>Greece</t>
  </si>
  <si>
    <t>Univ Virginia</t>
  </si>
  <si>
    <t>Univ Buenos Aires</t>
  </si>
  <si>
    <t>Argentina</t>
  </si>
  <si>
    <t>Univ Muenster</t>
  </si>
  <si>
    <t>6-11</t>
  </si>
  <si>
    <t>Hong Kong Polytechnic Univ</t>
  </si>
  <si>
    <t>Univ Hawaii - Manoa</t>
  </si>
  <si>
    <t>Univ Strasbourg 1</t>
  </si>
  <si>
    <t>Univ Tokushima</t>
  </si>
  <si>
    <t>Univ Wuerzburg</t>
  </si>
  <si>
    <t>Ben Gurion Univ</t>
  </si>
  <si>
    <t>Univ Laval</t>
  </si>
  <si>
    <t>Univ Leipzig</t>
  </si>
  <si>
    <t>Rice Univ</t>
  </si>
  <si>
    <t>Univ Turin</t>
  </si>
  <si>
    <t>Univ Auckland</t>
  </si>
  <si>
    <t>Korea Univ</t>
  </si>
  <si>
    <t>Univ Antwerp</t>
  </si>
  <si>
    <t>Ecole Normale Super Paris</t>
  </si>
  <si>
    <t>4</t>
  </si>
  <si>
    <t>Univ Dundee</t>
  </si>
  <si>
    <t>Keio Univ</t>
  </si>
  <si>
    <t>Univ Autonoma Madrid</t>
  </si>
  <si>
    <t>Univ Wisconsin - Madison</t>
  </si>
  <si>
    <t>Univ Manchester</t>
  </si>
  <si>
    <t>Univ Bern</t>
  </si>
  <si>
    <t>Univ Lyon 1</t>
  </si>
  <si>
    <t>Univ Thessaloniki</t>
  </si>
  <si>
    <t>Univ Autonoma Barcelona</t>
  </si>
  <si>
    <t>5-9</t>
  </si>
  <si>
    <t>Oregon State Univ</t>
  </si>
  <si>
    <t>Univ Frankfurt</t>
  </si>
  <si>
    <t>Univ Oulu</t>
  </si>
  <si>
    <t>Univ Geneva</t>
  </si>
  <si>
    <t>Univ Warsaw</t>
  </si>
  <si>
    <t>Poland</t>
  </si>
  <si>
    <t>Florida International Univ</t>
  </si>
  <si>
    <t>Univ South Carolina - Columbia</t>
  </si>
  <si>
    <t>Univ Koeln</t>
  </si>
  <si>
    <t>Univ East Anglia</t>
  </si>
  <si>
    <t>Univ Roma - Tor Vergata</t>
  </si>
  <si>
    <t>Queen Mary, Univ London</t>
  </si>
  <si>
    <t>Coll William &amp; Mary</t>
  </si>
  <si>
    <t>Univ Twente</t>
  </si>
  <si>
    <t>10-11</t>
  </si>
  <si>
    <t>Indiana Univ - Bloomington</t>
  </si>
  <si>
    <t>Royal Veterinary &amp; Agr Univ</t>
  </si>
  <si>
    <t>North Carolina State Univ - Raleigh</t>
  </si>
  <si>
    <t>Univ Houston</t>
  </si>
  <si>
    <t>Mt Sinai Sch Med</t>
  </si>
  <si>
    <t>Kagoshima Univ</t>
  </si>
  <si>
    <t>Univ Leeds</t>
  </si>
  <si>
    <t>Trinity Coll Dublin</t>
  </si>
  <si>
    <t>Ireland</t>
  </si>
  <si>
    <t>Univ South Florida</t>
  </si>
  <si>
    <t>Univ Chicago</t>
  </si>
  <si>
    <t>Hong Kong Univ Sci &amp; Tech</t>
  </si>
  <si>
    <t>Univ Regensburg</t>
  </si>
  <si>
    <t>Univ Estadual Campinas</t>
  </si>
  <si>
    <t>Univ Karlsruhe</t>
  </si>
  <si>
    <t>Tech Univ Dresden</t>
  </si>
  <si>
    <t>Wake Forest Univ</t>
  </si>
  <si>
    <t>Univ Guelph</t>
  </si>
  <si>
    <t>Univ Groningen</t>
  </si>
  <si>
    <t>Univ Genova</t>
  </si>
  <si>
    <t>Washington State Univ - Pullman</t>
  </si>
  <si>
    <t>Univ Otago</t>
  </si>
  <si>
    <t>Umea Univ</t>
  </si>
  <si>
    <t>Hacettepe Univ</t>
  </si>
  <si>
    <t>Turkey</t>
  </si>
  <si>
    <t>Univ Grenoble 1</t>
  </si>
  <si>
    <t>Jilin Univ</t>
  </si>
  <si>
    <t>Indian Inst Sci</t>
  </si>
  <si>
    <t>India</t>
  </si>
  <si>
    <t>Stockholm Univ</t>
  </si>
  <si>
    <t>Univ Giessen</t>
  </si>
  <si>
    <t>34-40</t>
  </si>
  <si>
    <t>Univ California - Irvine</t>
  </si>
  <si>
    <t>Univ Pavia</t>
  </si>
  <si>
    <t>Univ Quebec</t>
  </si>
  <si>
    <t>20-23</t>
  </si>
  <si>
    <t>Murdoch Univ</t>
  </si>
  <si>
    <t>Linkoping Univ</t>
  </si>
  <si>
    <t>Univ Bari</t>
  </si>
  <si>
    <t>Natl Tsing Hua Univ</t>
  </si>
  <si>
    <t>Colorado State Univ</t>
  </si>
  <si>
    <t>Univ Montpellier 2</t>
  </si>
  <si>
    <t>Univ Bath</t>
  </si>
  <si>
    <t>Univ Istanbul</t>
  </si>
  <si>
    <t>Tulane Univ</t>
  </si>
  <si>
    <t>Univ Warwick</t>
  </si>
  <si>
    <t>Univ California - Berkeley</t>
  </si>
  <si>
    <t>Univ Notre Dame</t>
  </si>
  <si>
    <t>Vienna Tech Univ</t>
  </si>
  <si>
    <t>Univ Ulm</t>
  </si>
  <si>
    <t>Univ Washington - Seattle</t>
  </si>
  <si>
    <t>Polytechnic Inst Turin</t>
  </si>
  <si>
    <t>Michigan State Univ</t>
  </si>
  <si>
    <t>Pohang Univ Sci &amp; Tech</t>
  </si>
  <si>
    <t>Med Univ South Carolina</t>
  </si>
  <si>
    <t>Texas Tech Univ</t>
  </si>
  <si>
    <t>Innsbruck Univ</t>
  </si>
  <si>
    <t>Swedish Univ Agr Sci</t>
  </si>
  <si>
    <t>Univ Coll Dublin</t>
  </si>
  <si>
    <t>Auburn Univ</t>
  </si>
  <si>
    <t>Univ Stuttgart</t>
  </si>
  <si>
    <t>Arizona State Univ - Tempe</t>
  </si>
  <si>
    <t>Univ Exeter</t>
  </si>
  <si>
    <t>Kansas State Univ</t>
  </si>
  <si>
    <t>Univ Reading</t>
  </si>
  <si>
    <t>Univ Chile</t>
  </si>
  <si>
    <t>Chile</t>
  </si>
  <si>
    <t>Univ Miami</t>
  </si>
  <si>
    <t>Univ Cincinnati - Cincinnati</t>
  </si>
  <si>
    <t>Univ Liege</t>
  </si>
  <si>
    <t>Univ Manitoba</t>
  </si>
  <si>
    <t>Med Coll Wisconsin</t>
  </si>
  <si>
    <t>Univ Lancaster</t>
  </si>
  <si>
    <t>Univ Kentucky</t>
  </si>
  <si>
    <t>Drexel Univ</t>
  </si>
  <si>
    <t>Univ Massachusetts Med Sch</t>
  </si>
  <si>
    <t>Univ Arizona</t>
  </si>
  <si>
    <t>Bar Ilan Univ</t>
  </si>
  <si>
    <t>Univ Texas Health Sci Center - San Antonio</t>
  </si>
  <si>
    <t>Tech Univ Munich</t>
  </si>
  <si>
    <t>Univ Leuven</t>
  </si>
  <si>
    <t>Univ California - San Francisco</t>
  </si>
  <si>
    <t>Michigan Tech Univ</t>
  </si>
  <si>
    <t>Univ Trieste</t>
  </si>
  <si>
    <t>Univ Maryland - Coll Park</t>
  </si>
  <si>
    <t>Natl Yang Ming Univ</t>
  </si>
  <si>
    <t>Univ Vermont</t>
  </si>
  <si>
    <t>Thomas Jefferson Univ</t>
  </si>
  <si>
    <t>Univ Essex</t>
  </si>
  <si>
    <t>Univ Georgia</t>
  </si>
  <si>
    <t>Univ Zaragoza</t>
  </si>
  <si>
    <t>Univ Halle - Wittenberg</t>
  </si>
  <si>
    <t>Univ Ferrara</t>
  </si>
  <si>
    <t>Univ Bremen</t>
  </si>
  <si>
    <t>London Sch Hygiene &amp; Tropical Med</t>
  </si>
  <si>
    <t>Southern Methodist Univ</t>
  </si>
  <si>
    <t>Univ Siena</t>
  </si>
  <si>
    <t>Georgia Inst Tech</t>
  </si>
  <si>
    <t>Tokyo Med &amp; Dental Univ</t>
  </si>
  <si>
    <t>Rensselaer Polytechnic Inst</t>
  </si>
  <si>
    <t>Syracuse Univ</t>
  </si>
  <si>
    <t>Univ Haifa</t>
  </si>
  <si>
    <t>Univ Oregon</t>
  </si>
  <si>
    <t>Univ Iowa</t>
  </si>
  <si>
    <t>Univ Witwatersrand</t>
  </si>
  <si>
    <t>Africas</t>
  </si>
  <si>
    <t>South Africa</t>
  </si>
  <si>
    <t>Univ Palermo</t>
  </si>
  <si>
    <t>Univ Bonn</t>
  </si>
  <si>
    <t>Univ Cape Town</t>
  </si>
  <si>
    <t>Gothenburg Univ</t>
  </si>
  <si>
    <t>Univ Southern Denmark</t>
  </si>
  <si>
    <t>Univ Szeged</t>
  </si>
  <si>
    <t>Hungary</t>
  </si>
  <si>
    <t>Univ Southern California</t>
  </si>
  <si>
    <t>Univ Montana - Missoula</t>
  </si>
  <si>
    <t>Univ Tennessee Health Sci Center</t>
  </si>
  <si>
    <t>Univ Jyvaskyla</t>
  </si>
  <si>
    <t>Univ Wroclaw</t>
  </si>
  <si>
    <t>California Inst Tech</t>
  </si>
  <si>
    <t>Eotvos Lorand Univ</t>
  </si>
  <si>
    <t>Univ Toulouse 3</t>
  </si>
  <si>
    <t>Flinders Univ South Australia</t>
  </si>
  <si>
    <t>Indian Inst Tech - Kharagpur</t>
  </si>
  <si>
    <t>Univ Lisbon</t>
  </si>
  <si>
    <t>Portugal</t>
  </si>
  <si>
    <t>Gunma Univ</t>
  </si>
  <si>
    <t>Univ Kansas - Lawrence</t>
  </si>
  <si>
    <t>Univ Louisville</t>
  </si>
  <si>
    <t>Univ California - Riverside</t>
  </si>
  <si>
    <t>George Washington Univ</t>
  </si>
  <si>
    <t>Univ Utah</t>
  </si>
  <si>
    <t>Loyola Univ - Chicago</t>
  </si>
  <si>
    <t>George Mason Univ</t>
  </si>
  <si>
    <t>Univ California - Santa Barbara</t>
  </si>
  <si>
    <t>Tech Univ Braunschweig</t>
  </si>
  <si>
    <t>Tech Univ Darmstadt</t>
  </si>
  <si>
    <t>Eindhoven Univ Tech</t>
  </si>
  <si>
    <t>Massey Univ</t>
  </si>
  <si>
    <t>Univ California - San Diego</t>
  </si>
  <si>
    <t>Kent State Univ</t>
  </si>
  <si>
    <t>Univ KwaZulu-Natal</t>
  </si>
  <si>
    <t>Univ Massachusetts - Amherst</t>
  </si>
  <si>
    <t>Univ Polytechnic Valencia</t>
  </si>
  <si>
    <t>Univ Coll Cork</t>
  </si>
  <si>
    <t>Univ Valencia</t>
  </si>
  <si>
    <t>Univ Cagliari</t>
  </si>
  <si>
    <t>Clemson Univ</t>
  </si>
  <si>
    <t>La Trobe Univ</t>
  </si>
  <si>
    <t>Univ Aix Marseille 1</t>
  </si>
  <si>
    <t>20-21</t>
  </si>
  <si>
    <t>Univ Montreal</t>
  </si>
  <si>
    <t>Univ Texas Southwestern Med Center</t>
  </si>
  <si>
    <t>Norwegian Univ Sci &amp; Tech</t>
  </si>
  <si>
    <t>Med Univ Innsbruck</t>
  </si>
  <si>
    <t>Lehigh Univ</t>
  </si>
  <si>
    <t>Univ Bordeaux 2</t>
  </si>
  <si>
    <t>Charles Univ Prague</t>
  </si>
  <si>
    <t>Czech</t>
  </si>
  <si>
    <t>Univ Nebraska -  Med Center</t>
  </si>
  <si>
    <t>Univ Central Florida</t>
  </si>
  <si>
    <t>Univ Nancy 1</t>
  </si>
  <si>
    <t>State Univ New York - Albany</t>
  </si>
  <si>
    <t>Cardiff Univ</t>
  </si>
  <si>
    <t>Dartmouth Coll</t>
  </si>
  <si>
    <t>Purdue Univ - West Lafayette</t>
  </si>
  <si>
    <t>Brandeis Univ</t>
  </si>
  <si>
    <t>Univ Maryland - Baltimore County</t>
  </si>
  <si>
    <t>Univ Memphis</t>
  </si>
  <si>
    <t>Univ Bochum</t>
  </si>
  <si>
    <t>Univ Bradford</t>
  </si>
  <si>
    <t>Univ Wageningen</t>
  </si>
  <si>
    <t>London Sch Economics</t>
  </si>
  <si>
    <t>Univ Maine - Orono</t>
  </si>
  <si>
    <t>Juntendo Univ</t>
  </si>
  <si>
    <t>Univ Delaware</t>
  </si>
  <si>
    <t>Nara Inst Sci &amp; Tech</t>
  </si>
  <si>
    <t>Univ Bordeaux 1</t>
  </si>
  <si>
    <t>Univ Saskatchewan</t>
  </si>
  <si>
    <t>Univ Goettingen</t>
  </si>
  <si>
    <t>Univ California - Los Angeles</t>
  </si>
  <si>
    <t>Univ California - Davis</t>
  </si>
  <si>
    <t>Univ Rhode Island</t>
  </si>
  <si>
    <t>Univ Wales - Swansea</t>
  </si>
  <si>
    <t>New Jersey Inst Tech</t>
  </si>
  <si>
    <t>Univ Rochester</t>
  </si>
  <si>
    <t>Univ Texas - Austin</t>
  </si>
  <si>
    <t>Jagiellonian Univ</t>
  </si>
  <si>
    <t>Univ Marburg</t>
  </si>
  <si>
    <t>Ecole Super Phys &amp; Chem Industry</t>
  </si>
  <si>
    <t>Univ Missouri - Columbia</t>
  </si>
  <si>
    <t>Tech Univ Berlin</t>
  </si>
  <si>
    <t>Temple Univ</t>
  </si>
  <si>
    <t>Univ Alabama - Birmingham</t>
  </si>
  <si>
    <t>Univ Sao Paulo</t>
  </si>
  <si>
    <t>Med Univ Graz</t>
  </si>
  <si>
    <t>Iowa State Univ</t>
  </si>
  <si>
    <t>State Univ New York Health Sci Center - Brooklyn</t>
  </si>
  <si>
    <t>Waseda Univ</t>
  </si>
  <si>
    <t>Univ Texas Health Sci Center - Houston</t>
  </si>
  <si>
    <t>Univ Oklahoma - Norman</t>
  </si>
  <si>
    <t>Boston Coll</t>
  </si>
  <si>
    <t>Univ Jena</t>
  </si>
  <si>
    <t>Univ Pretoria</t>
  </si>
  <si>
    <t>Univ California - Santa Cruz</t>
  </si>
  <si>
    <t>Howard Univ</t>
  </si>
  <si>
    <t>Swiss Fed Inst Tech - Lausanne</t>
  </si>
  <si>
    <t>Scuola Normale Super - Pisa</t>
  </si>
  <si>
    <t>Memorial Univ Newfoundland</t>
  </si>
  <si>
    <t>Royal Holloway, Univ London</t>
  </si>
  <si>
    <t>Univ Rostock</t>
  </si>
  <si>
    <t>Montana State Univ - Bozeman</t>
  </si>
  <si>
    <t>Univ Fribourg</t>
  </si>
  <si>
    <t>Univ Victoria</t>
  </si>
  <si>
    <t>Univ Paris 05</t>
  </si>
  <si>
    <t>Univ Duisburg Essen</t>
  </si>
  <si>
    <t>Med Coll Georgia</t>
  </si>
  <si>
    <t>Univ Granada</t>
  </si>
  <si>
    <t>Emory Univ</t>
  </si>
  <si>
    <t>Univ Tuebingen</t>
  </si>
  <si>
    <t>Victoria Univ Wellington</t>
  </si>
  <si>
    <t>Univ Freiburg</t>
  </si>
  <si>
    <t>Univ Calcutta</t>
  </si>
  <si>
    <t>Univ Hamburg</t>
  </si>
  <si>
    <t>Duke Univ</t>
  </si>
  <si>
    <t>Univ Paris 06</t>
  </si>
  <si>
    <t>Univ Sevilla</t>
  </si>
  <si>
    <t>Moscow State Univ</t>
  </si>
  <si>
    <t>Russia</t>
  </si>
  <si>
    <t>Univ Tromso</t>
  </si>
  <si>
    <t>Univ Paris 09</t>
  </si>
  <si>
    <t>York Univ</t>
  </si>
  <si>
    <t>Univ Libre Bruxelles</t>
  </si>
  <si>
    <t>Hannover Med Sch</t>
  </si>
  <si>
    <t>Univ Connecticut Health Center</t>
  </si>
  <si>
    <t>Ohio State Univ - Columbus</t>
  </si>
  <si>
    <t>Utah State Univ</t>
  </si>
  <si>
    <t>Univ Connecticut - Storrs</t>
  </si>
  <si>
    <t>Univ Saarlandes</t>
  </si>
  <si>
    <t>State Univ New York - Buffalo</t>
  </si>
  <si>
    <t>Univ Med &amp; Dentistry New Jersey</t>
  </si>
  <si>
    <t>Univ Sherbrooke</t>
  </si>
  <si>
    <t>Univ Akron</t>
  </si>
  <si>
    <t>San Diego State Univ</t>
  </si>
  <si>
    <t>Univ New Mexico - Albuquerque</t>
  </si>
  <si>
    <t>Stockholm Sch Economics</t>
  </si>
  <si>
    <t>New Mexico State Univ - Las Cruces</t>
  </si>
  <si>
    <t>Univ Texas Med Branch - Galveston</t>
  </si>
  <si>
    <t>Univ Sci &amp; Tech China</t>
  </si>
  <si>
    <t>Univ Estadual Paulista</t>
  </si>
  <si>
    <t>Tech Univ Helsinki</t>
  </si>
  <si>
    <t>Indiana Univ - Purdue Univ - Indianapolis</t>
  </si>
  <si>
    <t>Oregon Health &amp; Sci Univ</t>
  </si>
  <si>
    <t>Rutgers State Univ - New Brunswick</t>
  </si>
  <si>
    <t>Univ Paris 07</t>
  </si>
  <si>
    <t>Virginia Commonwealth Univ</t>
  </si>
  <si>
    <t>Northern Arizona Univ</t>
  </si>
  <si>
    <t>Open Univ</t>
  </si>
  <si>
    <t>Univ Alaska - Fairbanks</t>
  </si>
  <si>
    <t>Brigham Young Univ - Provo</t>
  </si>
  <si>
    <t>St Petersburg State Univ</t>
  </si>
  <si>
    <t>Ecole Natl Super Mines - Paris</t>
  </si>
  <si>
    <t>Coll France</t>
  </si>
  <si>
    <t>Yeshiva Univ</t>
  </si>
  <si>
    <t>Tech Univ Aachen</t>
  </si>
  <si>
    <t>Univ Mississippi - Oxford</t>
  </si>
  <si>
    <t>Univ Minnesota - Twin Cities</t>
  </si>
  <si>
    <t>Polytechnic Inst Milan</t>
  </si>
  <si>
    <t>total number</t>
  </si>
  <si>
    <t>average</t>
  </si>
  <si>
    <t>sum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</si>
</sst>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_ "/>
    <numFmt numFmtId="165" formatCode="#,##0_ ;[Red]\-#,##0\ 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宋体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shrinkToFit="1"/>
    </xf>
    <xf numFmtId="164" fontId="0" fillId="5" borderId="1" xfId="0" applyNumberFormat="1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4" borderId="3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9525</xdr:rowOff>
    </xdr:to>
    <xdr:pic>
      <xdr:nvPicPr>
        <xdr:cNvPr id="1" name="Picture 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9525</xdr:colOff>
      <xdr:row>128</xdr:row>
      <xdr:rowOff>9525</xdr:rowOff>
    </xdr:to>
    <xdr:pic>
      <xdr:nvPicPr>
        <xdr:cNvPr id="2" name="Picture 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177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3" name="Picture 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9525</xdr:colOff>
      <xdr:row>134</xdr:row>
      <xdr:rowOff>9525</xdr:rowOff>
    </xdr:to>
    <xdr:pic>
      <xdr:nvPicPr>
        <xdr:cNvPr id="4" name="Picture 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326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</xdr:colOff>
      <xdr:row>11</xdr:row>
      <xdr:rowOff>9525</xdr:rowOff>
    </xdr:to>
    <xdr:pic>
      <xdr:nvPicPr>
        <xdr:cNvPr id="5" name="Picture 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9525</xdr:colOff>
      <xdr:row>215</xdr:row>
      <xdr:rowOff>9525</xdr:rowOff>
    </xdr:to>
    <xdr:pic>
      <xdr:nvPicPr>
        <xdr:cNvPr id="6" name="Picture 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33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9525</xdr:colOff>
      <xdr:row>203</xdr:row>
      <xdr:rowOff>9525</xdr:rowOff>
    </xdr:to>
    <xdr:pic>
      <xdr:nvPicPr>
        <xdr:cNvPr id="7" name="Picture 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034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389</xdr:row>
      <xdr:rowOff>0</xdr:rowOff>
    </xdr:from>
    <xdr:to>
      <xdr:col>9</xdr:col>
      <xdr:colOff>9525</xdr:colOff>
      <xdr:row>389</xdr:row>
      <xdr:rowOff>9525</xdr:rowOff>
    </xdr:to>
    <xdr:pic>
      <xdr:nvPicPr>
        <xdr:cNvPr id="8" name="Picture 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641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9" name="Picture 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414</xdr:row>
      <xdr:rowOff>0</xdr:rowOff>
    </xdr:from>
    <xdr:to>
      <xdr:col>9</xdr:col>
      <xdr:colOff>9525</xdr:colOff>
      <xdr:row>414</xdr:row>
      <xdr:rowOff>9525</xdr:rowOff>
    </xdr:to>
    <xdr:pic>
      <xdr:nvPicPr>
        <xdr:cNvPr id="10" name="Picture 1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260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415</xdr:row>
      <xdr:rowOff>0</xdr:rowOff>
    </xdr:from>
    <xdr:to>
      <xdr:col>9</xdr:col>
      <xdr:colOff>9525</xdr:colOff>
      <xdr:row>415</xdr:row>
      <xdr:rowOff>9525</xdr:rowOff>
    </xdr:to>
    <xdr:pic>
      <xdr:nvPicPr>
        <xdr:cNvPr id="11" name="Picture 1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285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9525</xdr:colOff>
      <xdr:row>444</xdr:row>
      <xdr:rowOff>9525</xdr:rowOff>
    </xdr:to>
    <xdr:pic>
      <xdr:nvPicPr>
        <xdr:cNvPr id="12" name="Picture 1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003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401</xdr:row>
      <xdr:rowOff>0</xdr:rowOff>
    </xdr:from>
    <xdr:to>
      <xdr:col>9</xdr:col>
      <xdr:colOff>9525</xdr:colOff>
      <xdr:row>401</xdr:row>
      <xdr:rowOff>9525</xdr:rowOff>
    </xdr:to>
    <xdr:pic>
      <xdr:nvPicPr>
        <xdr:cNvPr id="13" name="Picture 1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938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9525</xdr:colOff>
      <xdr:row>206</xdr:row>
      <xdr:rowOff>9525</xdr:rowOff>
    </xdr:to>
    <xdr:pic>
      <xdr:nvPicPr>
        <xdr:cNvPr id="14" name="Picture 1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109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9525</xdr:colOff>
      <xdr:row>208</xdr:row>
      <xdr:rowOff>9525</xdr:rowOff>
    </xdr:to>
    <xdr:pic>
      <xdr:nvPicPr>
        <xdr:cNvPr id="15" name="Picture 1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158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372</xdr:row>
      <xdr:rowOff>0</xdr:rowOff>
    </xdr:from>
    <xdr:to>
      <xdr:col>9</xdr:col>
      <xdr:colOff>9525</xdr:colOff>
      <xdr:row>372</xdr:row>
      <xdr:rowOff>9525</xdr:rowOff>
    </xdr:to>
    <xdr:pic>
      <xdr:nvPicPr>
        <xdr:cNvPr id="16" name="Picture 1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220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9525</xdr:colOff>
      <xdr:row>454</xdr:row>
      <xdr:rowOff>9525</xdr:rowOff>
    </xdr:to>
    <xdr:pic>
      <xdr:nvPicPr>
        <xdr:cNvPr id="17" name="Picture 1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250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9525</xdr:colOff>
      <xdr:row>455</xdr:row>
      <xdr:rowOff>9525</xdr:rowOff>
    </xdr:to>
    <xdr:pic>
      <xdr:nvPicPr>
        <xdr:cNvPr id="18" name="Picture 1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275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9525</xdr:colOff>
      <xdr:row>459</xdr:row>
      <xdr:rowOff>9525</xdr:rowOff>
    </xdr:to>
    <xdr:pic>
      <xdr:nvPicPr>
        <xdr:cNvPr id="19" name="Picture 1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374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9525</xdr:colOff>
      <xdr:row>463</xdr:row>
      <xdr:rowOff>9525</xdr:rowOff>
    </xdr:to>
    <xdr:pic>
      <xdr:nvPicPr>
        <xdr:cNvPr id="20" name="Picture 2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473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9525</xdr:colOff>
      <xdr:row>159</xdr:row>
      <xdr:rowOff>9525</xdr:rowOff>
    </xdr:to>
    <xdr:pic>
      <xdr:nvPicPr>
        <xdr:cNvPr id="21" name="Picture 2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94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22" name="Picture 2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51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9525</xdr:colOff>
      <xdr:row>269</xdr:row>
      <xdr:rowOff>9525</xdr:rowOff>
    </xdr:to>
    <xdr:pic>
      <xdr:nvPicPr>
        <xdr:cNvPr id="23" name="Picture 2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669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9525</xdr:colOff>
      <xdr:row>473</xdr:row>
      <xdr:rowOff>9525</xdr:rowOff>
    </xdr:to>
    <xdr:pic>
      <xdr:nvPicPr>
        <xdr:cNvPr id="24" name="Picture 2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72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9525</xdr:colOff>
      <xdr:row>474</xdr:row>
      <xdr:rowOff>9525</xdr:rowOff>
    </xdr:to>
    <xdr:pic>
      <xdr:nvPicPr>
        <xdr:cNvPr id="25" name="Picture 2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746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9525</xdr:colOff>
      <xdr:row>474</xdr:row>
      <xdr:rowOff>9525</xdr:rowOff>
    </xdr:to>
    <xdr:pic>
      <xdr:nvPicPr>
        <xdr:cNvPr id="26" name="Picture 2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746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9525</xdr:colOff>
      <xdr:row>316</xdr:row>
      <xdr:rowOff>9525</xdr:rowOff>
    </xdr:to>
    <xdr:pic>
      <xdr:nvPicPr>
        <xdr:cNvPr id="27" name="Picture 2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783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280</xdr:row>
      <xdr:rowOff>0</xdr:rowOff>
    </xdr:from>
    <xdr:to>
      <xdr:col>21</xdr:col>
      <xdr:colOff>95250</xdr:colOff>
      <xdr:row>280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694182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533400</xdr:colOff>
      <xdr:row>293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263765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405</xdr:row>
      <xdr:rowOff>0</xdr:rowOff>
    </xdr:from>
    <xdr:to>
      <xdr:col>11</xdr:col>
      <xdr:colOff>533400</xdr:colOff>
      <xdr:row>405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0037445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281</xdr:row>
      <xdr:rowOff>0</xdr:rowOff>
    </xdr:from>
    <xdr:to>
      <xdr:col>22</xdr:col>
      <xdr:colOff>38100</xdr:colOff>
      <xdr:row>281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696658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9525</xdr:colOff>
      <xdr:row>481</xdr:row>
      <xdr:rowOff>9525</xdr:rowOff>
    </xdr:to>
    <xdr:pic>
      <xdr:nvPicPr>
        <xdr:cNvPr id="32" name="Picture 3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91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9525</xdr:colOff>
      <xdr:row>500</xdr:row>
      <xdr:rowOff>9525</xdr:rowOff>
    </xdr:to>
    <xdr:pic>
      <xdr:nvPicPr>
        <xdr:cNvPr id="33" name="Picture 3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239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328</xdr:row>
      <xdr:rowOff>0</xdr:rowOff>
    </xdr:from>
    <xdr:to>
      <xdr:col>9</xdr:col>
      <xdr:colOff>9525</xdr:colOff>
      <xdr:row>328</xdr:row>
      <xdr:rowOff>9525</xdr:rowOff>
    </xdr:to>
    <xdr:pic>
      <xdr:nvPicPr>
        <xdr:cNvPr id="34" name="Picture 3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130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9525</xdr:colOff>
      <xdr:row>308</xdr:row>
      <xdr:rowOff>9525</xdr:rowOff>
    </xdr:to>
    <xdr:pic>
      <xdr:nvPicPr>
        <xdr:cNvPr id="35" name="Picture 3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635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9525</xdr:colOff>
      <xdr:row>191</xdr:row>
      <xdr:rowOff>9525</xdr:rowOff>
    </xdr:to>
    <xdr:pic>
      <xdr:nvPicPr>
        <xdr:cNvPr id="36" name="Picture 3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737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9525</xdr:colOff>
      <xdr:row>196</xdr:row>
      <xdr:rowOff>9525</xdr:rowOff>
    </xdr:to>
    <xdr:pic>
      <xdr:nvPicPr>
        <xdr:cNvPr id="37" name="Picture 3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86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9525</xdr:colOff>
      <xdr:row>197</xdr:row>
      <xdr:rowOff>9525</xdr:rowOff>
    </xdr:to>
    <xdr:pic>
      <xdr:nvPicPr>
        <xdr:cNvPr id="38" name="Picture 3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886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9525</xdr:colOff>
      <xdr:row>54</xdr:row>
      <xdr:rowOff>9525</xdr:rowOff>
    </xdr:to>
    <xdr:pic>
      <xdr:nvPicPr>
        <xdr:cNvPr id="39" name="Picture 3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344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342</xdr:row>
      <xdr:rowOff>0</xdr:rowOff>
    </xdr:from>
    <xdr:to>
      <xdr:col>9</xdr:col>
      <xdr:colOff>9525</xdr:colOff>
      <xdr:row>342</xdr:row>
      <xdr:rowOff>9525</xdr:rowOff>
    </xdr:to>
    <xdr:pic>
      <xdr:nvPicPr>
        <xdr:cNvPr id="40" name="Picture 4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47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9525</xdr:colOff>
      <xdr:row>276</xdr:row>
      <xdr:rowOff>9525</xdr:rowOff>
    </xdr:to>
    <xdr:pic>
      <xdr:nvPicPr>
        <xdr:cNvPr id="41" name="Picture 4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842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326</xdr:row>
      <xdr:rowOff>0</xdr:rowOff>
    </xdr:from>
    <xdr:to>
      <xdr:col>9</xdr:col>
      <xdr:colOff>9525</xdr:colOff>
      <xdr:row>326</xdr:row>
      <xdr:rowOff>9525</xdr:rowOff>
    </xdr:to>
    <xdr:pic>
      <xdr:nvPicPr>
        <xdr:cNvPr id="42" name="Picture 4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81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346</xdr:row>
      <xdr:rowOff>0</xdr:rowOff>
    </xdr:from>
    <xdr:to>
      <xdr:col>9</xdr:col>
      <xdr:colOff>9525</xdr:colOff>
      <xdr:row>346</xdr:row>
      <xdr:rowOff>9525</xdr:rowOff>
    </xdr:to>
    <xdr:pic>
      <xdr:nvPicPr>
        <xdr:cNvPr id="43" name="Picture 4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576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409</xdr:row>
      <xdr:rowOff>0</xdr:rowOff>
    </xdr:from>
    <xdr:to>
      <xdr:col>9</xdr:col>
      <xdr:colOff>9525</xdr:colOff>
      <xdr:row>409</xdr:row>
      <xdr:rowOff>9525</xdr:rowOff>
    </xdr:to>
    <xdr:pic>
      <xdr:nvPicPr>
        <xdr:cNvPr id="44" name="Picture 4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136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9525</xdr:colOff>
      <xdr:row>111</xdr:row>
      <xdr:rowOff>9525</xdr:rowOff>
    </xdr:to>
    <xdr:pic>
      <xdr:nvPicPr>
        <xdr:cNvPr id="45" name="Picture 4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756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9525</xdr:colOff>
      <xdr:row>182</xdr:row>
      <xdr:rowOff>9525</xdr:rowOff>
    </xdr:to>
    <xdr:pic>
      <xdr:nvPicPr>
        <xdr:cNvPr id="46" name="Picture 4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51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9525</xdr:colOff>
      <xdr:row>297</xdr:row>
      <xdr:rowOff>9525</xdr:rowOff>
    </xdr:to>
    <xdr:pic>
      <xdr:nvPicPr>
        <xdr:cNvPr id="47" name="Picture 4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362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9525</xdr:colOff>
      <xdr:row>308</xdr:row>
      <xdr:rowOff>9525</xdr:rowOff>
    </xdr:to>
    <xdr:pic>
      <xdr:nvPicPr>
        <xdr:cNvPr id="48" name="Picture 48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635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9525</xdr:colOff>
      <xdr:row>191</xdr:row>
      <xdr:rowOff>9525</xdr:rowOff>
    </xdr:to>
    <xdr:pic>
      <xdr:nvPicPr>
        <xdr:cNvPr id="49" name="Picture 49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737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9525</xdr:colOff>
      <xdr:row>196</xdr:row>
      <xdr:rowOff>9525</xdr:rowOff>
    </xdr:to>
    <xdr:pic>
      <xdr:nvPicPr>
        <xdr:cNvPr id="50" name="Picture 50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86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9525</xdr:colOff>
      <xdr:row>197</xdr:row>
      <xdr:rowOff>9525</xdr:rowOff>
    </xdr:to>
    <xdr:pic>
      <xdr:nvPicPr>
        <xdr:cNvPr id="51" name="Picture 51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886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9525</xdr:colOff>
      <xdr:row>54</xdr:row>
      <xdr:rowOff>9525</xdr:rowOff>
    </xdr:to>
    <xdr:pic>
      <xdr:nvPicPr>
        <xdr:cNvPr id="52" name="Picture 52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344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342</xdr:row>
      <xdr:rowOff>0</xdr:rowOff>
    </xdr:from>
    <xdr:to>
      <xdr:col>9</xdr:col>
      <xdr:colOff>9525</xdr:colOff>
      <xdr:row>342</xdr:row>
      <xdr:rowOff>9525</xdr:rowOff>
    </xdr:to>
    <xdr:pic>
      <xdr:nvPicPr>
        <xdr:cNvPr id="53" name="Picture 53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47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9525</xdr:colOff>
      <xdr:row>276</xdr:row>
      <xdr:rowOff>9525</xdr:rowOff>
    </xdr:to>
    <xdr:pic>
      <xdr:nvPicPr>
        <xdr:cNvPr id="54" name="Picture 54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842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326</xdr:row>
      <xdr:rowOff>0</xdr:rowOff>
    </xdr:from>
    <xdr:to>
      <xdr:col>9</xdr:col>
      <xdr:colOff>9525</xdr:colOff>
      <xdr:row>326</xdr:row>
      <xdr:rowOff>9525</xdr:rowOff>
    </xdr:to>
    <xdr:pic>
      <xdr:nvPicPr>
        <xdr:cNvPr id="55" name="Picture 55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81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346</xdr:row>
      <xdr:rowOff>0</xdr:rowOff>
    </xdr:from>
    <xdr:to>
      <xdr:col>9</xdr:col>
      <xdr:colOff>9525</xdr:colOff>
      <xdr:row>346</xdr:row>
      <xdr:rowOff>9525</xdr:rowOff>
    </xdr:to>
    <xdr:pic>
      <xdr:nvPicPr>
        <xdr:cNvPr id="56" name="Picture 56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576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409</xdr:row>
      <xdr:rowOff>0</xdr:rowOff>
    </xdr:from>
    <xdr:to>
      <xdr:col>9</xdr:col>
      <xdr:colOff>19050</xdr:colOff>
      <xdr:row>409</xdr:row>
      <xdr:rowOff>19050</xdr:rowOff>
    </xdr:to>
    <xdr:pic>
      <xdr:nvPicPr>
        <xdr:cNvPr id="57" name="Picture 57" descr="No previous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13650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19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"/>
    </sheetView>
  </sheetViews>
  <sheetFormatPr defaultColWidth="9.140625" defaultRowHeight="19.5" customHeight="1"/>
  <cols>
    <col min="1" max="1" width="14.7109375" style="2" customWidth="1"/>
    <col min="2" max="2" width="30.8515625" style="3" customWidth="1"/>
    <col min="3" max="5" width="9.28125" style="2" customWidth="1"/>
    <col min="6" max="10" width="9.28125" style="5" bestFit="1" customWidth="1"/>
    <col min="11" max="11" width="9.7109375" style="5" bestFit="1" customWidth="1"/>
    <col min="12" max="15" width="9.140625" style="6" customWidth="1"/>
    <col min="16" max="16" width="8.8515625" style="4" customWidth="1"/>
    <col min="17" max="17" width="11.00390625" style="6" customWidth="1"/>
    <col min="18" max="20" width="9.140625" style="6" customWidth="1"/>
    <col min="21" max="16384" width="9.140625" style="5" customWidth="1"/>
  </cols>
  <sheetData>
    <row r="1" spans="1:17" ht="18.75" customHeight="1">
      <c r="A1" s="21"/>
      <c r="B1" s="22"/>
      <c r="C1" s="21"/>
      <c r="D1" s="21"/>
      <c r="E1" s="21"/>
      <c r="F1" s="23"/>
      <c r="G1" s="23"/>
      <c r="H1" s="23"/>
      <c r="I1" s="23"/>
      <c r="J1" s="23"/>
      <c r="K1" s="23"/>
      <c r="L1" s="24"/>
      <c r="M1" s="24"/>
      <c r="N1" s="24"/>
      <c r="O1" s="24"/>
      <c r="P1" s="25"/>
      <c r="Q1" s="24"/>
    </row>
    <row r="2" spans="1:17" ht="12.75">
      <c r="A2" s="44"/>
      <c r="B2" s="46" t="s">
        <v>608</v>
      </c>
      <c r="C2" s="47"/>
      <c r="D2" s="48"/>
      <c r="E2" s="44"/>
      <c r="F2" s="32" t="s">
        <v>610</v>
      </c>
      <c r="G2" s="33"/>
      <c r="H2" s="33"/>
      <c r="I2" s="33"/>
      <c r="J2" s="33"/>
      <c r="K2" s="34"/>
      <c r="L2" s="35" t="s">
        <v>609</v>
      </c>
      <c r="M2" s="36"/>
      <c r="N2" s="37"/>
      <c r="O2" s="38"/>
      <c r="P2" s="39"/>
      <c r="Q2" s="40"/>
    </row>
    <row r="3" spans="1:17" ht="12.75">
      <c r="A3" s="45"/>
      <c r="B3" s="28">
        <f>SUBTOTAL(3,B5:B1001)</f>
        <v>500</v>
      </c>
      <c r="C3" s="19">
        <f>SUBTOTAL(3,C5:C1001)</f>
        <v>500</v>
      </c>
      <c r="D3" s="19">
        <f>SUBTOTAL(3,D5:D1001)</f>
        <v>500</v>
      </c>
      <c r="E3" s="45"/>
      <c r="F3" s="20">
        <f>SUBTOTAL(9,F5:F1001)</f>
        <v>847623</v>
      </c>
      <c r="G3" s="20">
        <f>SUBTOTAL(9,G5:G1001)</f>
        <v>759814</v>
      </c>
      <c r="H3" s="20">
        <f>SUBTOTAL(9,H5:H1001)</f>
        <v>95597</v>
      </c>
      <c r="I3" s="20">
        <f>SUBTOTAL(9,I5:I1001)</f>
        <v>33306</v>
      </c>
      <c r="J3" s="20">
        <f>SUBTOTAL(9,J5:J1001)</f>
        <v>760225</v>
      </c>
      <c r="K3" s="20">
        <f>SUBTOTAL(9,K5:K1001)</f>
        <v>2630973</v>
      </c>
      <c r="L3" s="18">
        <f>SUBTOTAL(1,L5:L1001)</f>
        <v>0.39241461821792206</v>
      </c>
      <c r="M3" s="18">
        <f>SUBTOTAL(1,M5:M1001)</f>
        <v>0.46281191754658574</v>
      </c>
      <c r="N3" s="18">
        <f>SUBTOTAL(1,N5:N1001)</f>
        <v>0.3698946375737249</v>
      </c>
      <c r="O3" s="41"/>
      <c r="P3" s="42"/>
      <c r="Q3" s="43"/>
    </row>
    <row r="4" spans="1:17" s="1" customFormat="1" ht="38.25">
      <c r="A4" s="29" t="s">
        <v>0</v>
      </c>
      <c r="B4" s="13" t="s">
        <v>1</v>
      </c>
      <c r="C4" s="14" t="s">
        <v>2</v>
      </c>
      <c r="D4" s="14" t="s">
        <v>3</v>
      </c>
      <c r="E4" s="29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5" t="s">
        <v>11</v>
      </c>
      <c r="M4" s="16" t="s">
        <v>12</v>
      </c>
      <c r="N4" s="16" t="s">
        <v>13</v>
      </c>
      <c r="O4" s="26" t="s">
        <v>14</v>
      </c>
      <c r="P4" s="27" t="s">
        <v>15</v>
      </c>
      <c r="Q4" s="26" t="s">
        <v>16</v>
      </c>
    </row>
    <row r="5" spans="1:23" ht="21" customHeight="1">
      <c r="A5" s="2" t="s">
        <v>17</v>
      </c>
      <c r="B5" s="3" t="s">
        <v>296</v>
      </c>
      <c r="C5" s="2" t="s">
        <v>44</v>
      </c>
      <c r="D5" s="2" t="s">
        <v>297</v>
      </c>
      <c r="E5" s="2">
        <v>1</v>
      </c>
      <c r="F5" s="5">
        <v>1569</v>
      </c>
      <c r="G5" s="5">
        <v>1509</v>
      </c>
      <c r="H5" s="5">
        <v>41</v>
      </c>
      <c r="I5" s="5">
        <v>35</v>
      </c>
      <c r="J5" s="8">
        <v>1137</v>
      </c>
      <c r="K5" s="5">
        <v>4000</v>
      </c>
      <c r="L5" s="5">
        <f>F5/K5</f>
        <v>0.39225</v>
      </c>
      <c r="M5" s="5">
        <f>(G5+2*H5+2*I5)/K5</f>
        <v>0.41525</v>
      </c>
      <c r="N5" s="5">
        <f>(F5+J5)/(2*K5)</f>
        <v>0.33825</v>
      </c>
      <c r="O5" s="5">
        <v>173</v>
      </c>
      <c r="P5" s="5">
        <v>219</v>
      </c>
      <c r="Q5" s="5">
        <v>207</v>
      </c>
      <c r="R5" s="5"/>
      <c r="S5" s="5"/>
      <c r="T5" s="5"/>
      <c r="U5" s="4"/>
      <c r="W5" s="4"/>
    </row>
    <row r="6" spans="1:20" ht="19.5" customHeight="1">
      <c r="A6" s="2">
        <v>56</v>
      </c>
      <c r="B6" s="3" t="s">
        <v>141</v>
      </c>
      <c r="C6" s="2" t="s">
        <v>23</v>
      </c>
      <c r="D6" s="2" t="s">
        <v>34</v>
      </c>
      <c r="E6" s="2">
        <v>1</v>
      </c>
      <c r="F6" s="5">
        <v>1975</v>
      </c>
      <c r="G6" s="5">
        <v>1629</v>
      </c>
      <c r="H6" s="5">
        <v>324</v>
      </c>
      <c r="I6" s="5">
        <v>99</v>
      </c>
      <c r="J6" s="8">
        <v>2069</v>
      </c>
      <c r="K6" s="8">
        <v>3600</v>
      </c>
      <c r="L6" s="5">
        <f>F6/K6</f>
        <v>0.5486111111111112</v>
      </c>
      <c r="M6" s="5">
        <f>(G6+2*H6+2*I6)/K6</f>
        <v>0.6875</v>
      </c>
      <c r="N6" s="5">
        <f>(F6+J6)/(2*K6)</f>
        <v>0.5616666666666666</v>
      </c>
      <c r="O6" s="5">
        <v>86</v>
      </c>
      <c r="P6" s="5">
        <v>75</v>
      </c>
      <c r="Q6" s="5">
        <v>75</v>
      </c>
      <c r="R6" s="5"/>
      <c r="S6" s="5"/>
      <c r="T6" s="5"/>
    </row>
    <row r="7" spans="1:17" ht="19.5" customHeight="1">
      <c r="A7" s="2">
        <v>85</v>
      </c>
      <c r="B7" s="3" t="s">
        <v>131</v>
      </c>
      <c r="C7" s="2" t="s">
        <v>19</v>
      </c>
      <c r="D7" s="2" t="s">
        <v>132</v>
      </c>
      <c r="E7" s="2">
        <v>1</v>
      </c>
      <c r="F7" s="5">
        <v>3109</v>
      </c>
      <c r="G7" s="5">
        <v>2920</v>
      </c>
      <c r="H7" s="5">
        <v>217</v>
      </c>
      <c r="I7" s="5">
        <v>67</v>
      </c>
      <c r="J7" s="5">
        <v>2504</v>
      </c>
      <c r="K7" s="8">
        <v>4800</v>
      </c>
      <c r="L7" s="5">
        <f>F7/K7</f>
        <v>0.6477083333333333</v>
      </c>
      <c r="M7" s="5">
        <f>(G7+2*H7+2*I7)/K7</f>
        <v>0.7266666666666667</v>
      </c>
      <c r="N7" s="5">
        <f>(F7+J7)/(2*K7)</f>
        <v>0.5846875</v>
      </c>
      <c r="O7" s="5">
        <v>62</v>
      </c>
      <c r="P7" s="5">
        <v>67</v>
      </c>
      <c r="Q7" s="5">
        <v>68</v>
      </c>
    </row>
    <row r="8" spans="1:23" ht="19.5" customHeight="1">
      <c r="A8" s="2" t="s">
        <v>32</v>
      </c>
      <c r="B8" s="3" t="s">
        <v>534</v>
      </c>
      <c r="C8" s="2" t="s">
        <v>44</v>
      </c>
      <c r="D8" s="2" t="s">
        <v>291</v>
      </c>
      <c r="E8" s="2">
        <v>1</v>
      </c>
      <c r="F8" s="5">
        <v>4207</v>
      </c>
      <c r="G8" s="5">
        <v>4135</v>
      </c>
      <c r="H8" s="5">
        <v>131</v>
      </c>
      <c r="I8" s="5">
        <v>14</v>
      </c>
      <c r="J8" s="8">
        <v>1811</v>
      </c>
      <c r="K8" s="5">
        <v>19364</v>
      </c>
      <c r="L8" s="5">
        <f>F8/K8</f>
        <v>0.2172588308200785</v>
      </c>
      <c r="M8" s="5">
        <f>(G8+2*H8+2*I8)/K8</f>
        <v>0.22851683536459408</v>
      </c>
      <c r="N8" s="5">
        <f>(F8+J8)/(2*K8)</f>
        <v>0.15539144804792399</v>
      </c>
      <c r="O8" s="5">
        <v>374</v>
      </c>
      <c r="P8" s="5">
        <v>397</v>
      </c>
      <c r="Q8" s="5">
        <v>428</v>
      </c>
      <c r="W8" s="4"/>
    </row>
    <row r="9" spans="1:17" ht="19.5" customHeight="1">
      <c r="A9" s="2">
        <v>24</v>
      </c>
      <c r="B9" s="3" t="s">
        <v>128</v>
      </c>
      <c r="C9" s="2" t="s">
        <v>44</v>
      </c>
      <c r="D9" s="2" t="s">
        <v>57</v>
      </c>
      <c r="E9" s="2">
        <v>1</v>
      </c>
      <c r="F9" s="5">
        <v>6844</v>
      </c>
      <c r="G9" s="5">
        <v>5830</v>
      </c>
      <c r="H9" s="5">
        <v>1066</v>
      </c>
      <c r="I9" s="5">
        <v>529</v>
      </c>
      <c r="J9" s="5">
        <v>6715</v>
      </c>
      <c r="K9" s="8">
        <v>11365</v>
      </c>
      <c r="L9" s="5">
        <f>F9/K9</f>
        <v>0.6021997360316762</v>
      </c>
      <c r="M9" s="5">
        <f>(G9+2*H9+2*I9)/K9</f>
        <v>0.7936647602287725</v>
      </c>
      <c r="N9" s="5">
        <f>(F9+J9)/(2*K9)</f>
        <v>0.5965244170699516</v>
      </c>
      <c r="O9" s="5">
        <v>73</v>
      </c>
      <c r="P9" s="8">
        <v>58</v>
      </c>
      <c r="Q9" s="5">
        <v>65</v>
      </c>
    </row>
    <row r="10" spans="1:23" ht="19.5" customHeight="1">
      <c r="A10" s="2" t="s">
        <v>28</v>
      </c>
      <c r="B10" s="3" t="s">
        <v>405</v>
      </c>
      <c r="C10" s="2" t="s">
        <v>44</v>
      </c>
      <c r="D10" s="2" t="s">
        <v>406</v>
      </c>
      <c r="E10" s="2">
        <v>1</v>
      </c>
      <c r="F10" s="5">
        <v>1040</v>
      </c>
      <c r="G10" s="5">
        <v>1004</v>
      </c>
      <c r="H10" s="5">
        <v>37</v>
      </c>
      <c r="I10" s="5">
        <v>15</v>
      </c>
      <c r="J10" s="5">
        <v>996</v>
      </c>
      <c r="K10" s="5">
        <v>3923</v>
      </c>
      <c r="L10" s="5">
        <f>F10/K10</f>
        <v>0.2651032373183788</v>
      </c>
      <c r="M10" s="5">
        <f>(G10+2*H10+2*I10)/K10</f>
        <v>0.2824369105276574</v>
      </c>
      <c r="N10" s="5">
        <f>(F10+J10)/(2*K10)</f>
        <v>0.2594952842212592</v>
      </c>
      <c r="O10" s="5">
        <v>314</v>
      </c>
      <c r="P10" s="8">
        <v>354</v>
      </c>
      <c r="Q10" s="5">
        <v>306</v>
      </c>
      <c r="U10" s="4"/>
      <c r="W10" s="4"/>
    </row>
    <row r="11" spans="1:17" ht="19.5" customHeight="1">
      <c r="A11" s="2" t="s">
        <v>52</v>
      </c>
      <c r="B11" s="3" t="s">
        <v>258</v>
      </c>
      <c r="C11" s="2" t="s">
        <v>23</v>
      </c>
      <c r="D11" s="2" t="s">
        <v>97</v>
      </c>
      <c r="E11" s="2">
        <v>1</v>
      </c>
      <c r="F11" s="5">
        <v>3920</v>
      </c>
      <c r="G11" s="5">
        <v>3889</v>
      </c>
      <c r="H11" s="5">
        <v>56</v>
      </c>
      <c r="I11" s="5">
        <v>5</v>
      </c>
      <c r="J11" s="8">
        <v>1279</v>
      </c>
      <c r="K11" s="8">
        <v>7100</v>
      </c>
      <c r="L11" s="5">
        <f>F11/K11</f>
        <v>0.5521126760563381</v>
      </c>
      <c r="M11" s="5">
        <f>(G11+2*H11+2*I11)/K11</f>
        <v>0.5649295774647888</v>
      </c>
      <c r="N11" s="5">
        <f>(F11+J11)/(2*K11)</f>
        <v>0.3661267605633803</v>
      </c>
      <c r="O11" s="5">
        <v>84</v>
      </c>
      <c r="P11" s="5">
        <v>111</v>
      </c>
      <c r="Q11" s="5">
        <v>176</v>
      </c>
    </row>
    <row r="12" spans="1:17" ht="19.5" customHeight="1">
      <c r="A12" s="2" t="s">
        <v>52</v>
      </c>
      <c r="B12" s="3" t="s">
        <v>100</v>
      </c>
      <c r="C12" s="2" t="s">
        <v>23</v>
      </c>
      <c r="D12" s="2" t="s">
        <v>88</v>
      </c>
      <c r="E12" s="2">
        <v>1</v>
      </c>
      <c r="F12" s="5">
        <v>3115</v>
      </c>
      <c r="G12" s="5">
        <v>3064</v>
      </c>
      <c r="H12" s="5">
        <v>109</v>
      </c>
      <c r="I12" s="5">
        <v>5</v>
      </c>
      <c r="J12" s="8">
        <v>3456</v>
      </c>
      <c r="K12" s="5">
        <v>4324</v>
      </c>
      <c r="L12" s="5">
        <f>F12/K12</f>
        <v>0.7203977798334875</v>
      </c>
      <c r="M12" s="5">
        <f>(G12+2*H12+2*I12)/K12</f>
        <v>0.7613320999074931</v>
      </c>
      <c r="N12" s="5">
        <f>(F12+J12)/(2*K12)</f>
        <v>0.7598288621646624</v>
      </c>
      <c r="O12" s="5">
        <v>51</v>
      </c>
      <c r="P12" s="5">
        <v>61</v>
      </c>
      <c r="Q12" s="5">
        <v>43</v>
      </c>
    </row>
    <row r="13" spans="1:21" ht="19.5" customHeight="1">
      <c r="A13" s="2" t="s">
        <v>17</v>
      </c>
      <c r="B13" s="3" t="s">
        <v>497</v>
      </c>
      <c r="C13" s="2" t="s">
        <v>19</v>
      </c>
      <c r="D13" s="2" t="s">
        <v>498</v>
      </c>
      <c r="E13" s="2">
        <v>1</v>
      </c>
      <c r="F13" s="5">
        <v>1525</v>
      </c>
      <c r="G13" s="5">
        <v>1444</v>
      </c>
      <c r="H13" s="5">
        <v>80</v>
      </c>
      <c r="I13" s="5">
        <v>25</v>
      </c>
      <c r="J13" s="8">
        <v>1198</v>
      </c>
      <c r="K13" s="5">
        <v>7254</v>
      </c>
      <c r="L13" s="5">
        <f>F13/K13</f>
        <v>0.21022883926109734</v>
      </c>
      <c r="M13" s="5">
        <f>(G13+2*H13+2*I13)/K13</f>
        <v>0.22801213123793768</v>
      </c>
      <c r="N13" s="5">
        <f>(F13+J13)/(2*K13)</f>
        <v>0.1876895505927764</v>
      </c>
      <c r="O13" s="5">
        <v>382</v>
      </c>
      <c r="P13" s="8">
        <v>398</v>
      </c>
      <c r="Q13" s="5">
        <v>392</v>
      </c>
      <c r="U13" s="4"/>
    </row>
    <row r="14" spans="1:23" ht="19.5" customHeight="1">
      <c r="A14" s="2">
        <v>57</v>
      </c>
      <c r="B14" s="3" t="s">
        <v>256</v>
      </c>
      <c r="C14" s="2" t="s">
        <v>19</v>
      </c>
      <c r="D14" s="2" t="s">
        <v>54</v>
      </c>
      <c r="E14" s="2">
        <v>1</v>
      </c>
      <c r="F14" s="5">
        <v>2318</v>
      </c>
      <c r="G14" s="5">
        <v>2192</v>
      </c>
      <c r="H14" s="5">
        <v>195</v>
      </c>
      <c r="I14" s="5">
        <v>56</v>
      </c>
      <c r="J14" s="5">
        <v>2097</v>
      </c>
      <c r="K14" s="8">
        <v>6000</v>
      </c>
      <c r="L14" s="5">
        <f>F14/K14</f>
        <v>0.3863333333333333</v>
      </c>
      <c r="M14" s="5">
        <f>(G14+2*H14+2*I14)/K14</f>
        <v>0.449</v>
      </c>
      <c r="N14" s="5">
        <f>(F14+J14)/(2*K14)</f>
        <v>0.36791666666666667</v>
      </c>
      <c r="O14" s="5">
        <v>180</v>
      </c>
      <c r="P14" s="8">
        <v>192</v>
      </c>
      <c r="Q14" s="5">
        <v>174</v>
      </c>
      <c r="U14" s="4"/>
      <c r="W14" s="4"/>
    </row>
    <row r="15" spans="1:21" ht="19.5" customHeight="1">
      <c r="A15" s="2">
        <v>76</v>
      </c>
      <c r="B15" s="3" t="s">
        <v>183</v>
      </c>
      <c r="C15" s="2" t="s">
        <v>19</v>
      </c>
      <c r="D15" s="2" t="s">
        <v>184</v>
      </c>
      <c r="E15" s="2">
        <v>1</v>
      </c>
      <c r="F15" s="5">
        <v>3977</v>
      </c>
      <c r="G15" s="5">
        <v>3796</v>
      </c>
      <c r="H15" s="5">
        <v>297</v>
      </c>
      <c r="I15" s="5">
        <v>69</v>
      </c>
      <c r="J15" s="5">
        <v>2978</v>
      </c>
      <c r="K15" s="8">
        <v>7500</v>
      </c>
      <c r="L15" s="5">
        <f>F15/K15</f>
        <v>0.5302666666666667</v>
      </c>
      <c r="M15" s="5">
        <f>(G15+2*H15+2*I15)/K15</f>
        <v>0.6037333333333333</v>
      </c>
      <c r="N15" s="5">
        <f>(F15+J15)/(2*K15)</f>
        <v>0.46366666666666667</v>
      </c>
      <c r="O15" s="5">
        <v>93</v>
      </c>
      <c r="P15" s="8">
        <v>94</v>
      </c>
      <c r="Q15" s="5">
        <v>111</v>
      </c>
      <c r="U15" s="4"/>
    </row>
    <row r="16" spans="1:23" ht="19.5" customHeight="1">
      <c r="A16" s="2">
        <v>46</v>
      </c>
      <c r="B16" s="3" t="s">
        <v>565</v>
      </c>
      <c r="C16" s="2" t="s">
        <v>19</v>
      </c>
      <c r="D16" s="2" t="s">
        <v>39</v>
      </c>
      <c r="E16" s="2">
        <v>1</v>
      </c>
      <c r="F16" s="5">
        <v>183</v>
      </c>
      <c r="G16" s="5">
        <v>183</v>
      </c>
      <c r="H16" s="5">
        <v>2</v>
      </c>
      <c r="I16" s="5">
        <v>0</v>
      </c>
      <c r="J16" s="8">
        <v>1561</v>
      </c>
      <c r="K16" s="5">
        <v>7000</v>
      </c>
      <c r="L16" s="5">
        <f>F16/K16</f>
        <v>0.02614285714285714</v>
      </c>
      <c r="M16" s="5">
        <f>(G16+2*H16+2*I16)/K16</f>
        <v>0.026714285714285715</v>
      </c>
      <c r="N16" s="5">
        <f>(F16+J16)/(2*K16)</f>
        <v>0.12457142857142857</v>
      </c>
      <c r="O16" s="5">
        <v>495</v>
      </c>
      <c r="P16" s="8">
        <v>492</v>
      </c>
      <c r="Q16" s="5">
        <v>459</v>
      </c>
      <c r="U16" s="4"/>
      <c r="W16" s="7"/>
    </row>
    <row r="17" spans="1:23" ht="19.5" customHeight="1">
      <c r="A17" s="2">
        <v>51</v>
      </c>
      <c r="B17" s="3" t="s">
        <v>147</v>
      </c>
      <c r="C17" s="2" t="s">
        <v>19</v>
      </c>
      <c r="D17" s="2" t="s">
        <v>49</v>
      </c>
      <c r="E17" s="2">
        <v>1</v>
      </c>
      <c r="F17" s="5">
        <v>2996</v>
      </c>
      <c r="G17" s="5">
        <v>2841</v>
      </c>
      <c r="H17" s="5">
        <v>203</v>
      </c>
      <c r="I17" s="5">
        <v>67</v>
      </c>
      <c r="J17" s="5">
        <v>1441</v>
      </c>
      <c r="K17" s="5">
        <v>4087</v>
      </c>
      <c r="L17" s="5">
        <f>F17/K17</f>
        <v>0.7330560313188158</v>
      </c>
      <c r="M17" s="5">
        <f>(G17+2*H17+2*I17)/K17</f>
        <v>0.827257156838757</v>
      </c>
      <c r="N17" s="5">
        <f>(F17+J17)/(2*K17)</f>
        <v>0.5428186934181551</v>
      </c>
      <c r="O17" s="5">
        <v>50</v>
      </c>
      <c r="P17" s="5">
        <v>51</v>
      </c>
      <c r="Q17" s="5">
        <v>79</v>
      </c>
      <c r="U17" s="4"/>
      <c r="W17" s="4"/>
    </row>
    <row r="18" spans="1:23" ht="19.5" customHeight="1">
      <c r="A18" s="2" t="s">
        <v>17</v>
      </c>
      <c r="B18" s="3" t="s">
        <v>293</v>
      </c>
      <c r="C18" s="2" t="s">
        <v>19</v>
      </c>
      <c r="D18" s="2" t="s">
        <v>294</v>
      </c>
      <c r="E18" s="2">
        <v>1</v>
      </c>
      <c r="F18" s="5">
        <v>2814</v>
      </c>
      <c r="G18" s="5">
        <v>2622</v>
      </c>
      <c r="H18" s="5">
        <v>223</v>
      </c>
      <c r="I18" s="5">
        <v>61</v>
      </c>
      <c r="J18" s="8">
        <v>2978</v>
      </c>
      <c r="K18" s="5">
        <v>8500</v>
      </c>
      <c r="L18" s="5">
        <f>F18/K18</f>
        <v>0.33105882352941174</v>
      </c>
      <c r="M18" s="5">
        <f>(G18+2*H18+2*I18)/K18</f>
        <v>0.37529411764705883</v>
      </c>
      <c r="N18" s="5">
        <f>(F18+J18)/(2*K18)</f>
        <v>0.3407058823529412</v>
      </c>
      <c r="O18" s="5">
        <v>231</v>
      </c>
      <c r="P18" s="8">
        <v>252</v>
      </c>
      <c r="Q18" s="5">
        <v>205</v>
      </c>
      <c r="U18" s="4"/>
      <c r="W18" s="4"/>
    </row>
    <row r="19" spans="1:23" ht="19.5" customHeight="1">
      <c r="A19" s="2" t="s">
        <v>17</v>
      </c>
      <c r="B19" s="3" t="s">
        <v>452</v>
      </c>
      <c r="C19" s="2" t="s">
        <v>19</v>
      </c>
      <c r="D19" s="2" t="s">
        <v>453</v>
      </c>
      <c r="E19" s="2">
        <v>1</v>
      </c>
      <c r="F19" s="5">
        <v>690</v>
      </c>
      <c r="G19" s="5">
        <v>678</v>
      </c>
      <c r="H19" s="5">
        <v>16</v>
      </c>
      <c r="I19" s="5">
        <v>7</v>
      </c>
      <c r="J19" s="5">
        <v>663</v>
      </c>
      <c r="K19" s="5">
        <v>3000</v>
      </c>
      <c r="L19" s="5">
        <f>F19/K19</f>
        <v>0.23</v>
      </c>
      <c r="M19" s="5">
        <f>(G19+2*H19+2*I19)/K19</f>
        <v>0.24133333333333334</v>
      </c>
      <c r="N19" s="5">
        <f>(F19+J19)/(2*K19)</f>
        <v>0.2255</v>
      </c>
      <c r="O19" s="5">
        <v>362</v>
      </c>
      <c r="P19" s="5">
        <v>387</v>
      </c>
      <c r="Q19" s="5">
        <v>350</v>
      </c>
      <c r="U19" s="4"/>
      <c r="W19" s="4"/>
    </row>
    <row r="20" spans="1:23" ht="19.5" customHeight="1">
      <c r="A20" s="2" t="s">
        <v>28</v>
      </c>
      <c r="B20" s="3" t="s">
        <v>367</v>
      </c>
      <c r="C20" s="2" t="s">
        <v>23</v>
      </c>
      <c r="D20" s="2" t="s">
        <v>368</v>
      </c>
      <c r="E20" s="2">
        <v>1</v>
      </c>
      <c r="F20" s="5">
        <v>999</v>
      </c>
      <c r="G20" s="5">
        <v>997</v>
      </c>
      <c r="H20" s="5">
        <v>5</v>
      </c>
      <c r="I20" s="5">
        <v>1</v>
      </c>
      <c r="J20" s="8">
        <v>1172</v>
      </c>
      <c r="K20" s="5">
        <v>3800</v>
      </c>
      <c r="L20" s="5">
        <f>F20/K20</f>
        <v>0.26289473684210524</v>
      </c>
      <c r="M20" s="5">
        <f>(G20+2*H20+2*I20)/K20</f>
        <v>0.26552631578947367</v>
      </c>
      <c r="N20" s="5">
        <f>(F20+J20)/(2*K20)</f>
        <v>0.2856578947368421</v>
      </c>
      <c r="O20" s="5">
        <v>321</v>
      </c>
      <c r="P20" s="8">
        <v>370</v>
      </c>
      <c r="Q20" s="5">
        <v>271</v>
      </c>
      <c r="R20" s="5"/>
      <c r="S20" s="5"/>
      <c r="T20" s="5"/>
      <c r="U20" s="4"/>
      <c r="W20" s="4"/>
    </row>
    <row r="21" spans="1:23" ht="19.5" customHeight="1">
      <c r="A21" s="2" t="s">
        <v>17</v>
      </c>
      <c r="B21" s="3" t="s">
        <v>347</v>
      </c>
      <c r="C21" s="2" t="s">
        <v>19</v>
      </c>
      <c r="D21" s="2" t="s">
        <v>348</v>
      </c>
      <c r="E21" s="2">
        <v>1</v>
      </c>
      <c r="F21" s="5">
        <v>861</v>
      </c>
      <c r="G21" s="5">
        <v>716</v>
      </c>
      <c r="H21" s="5">
        <v>94</v>
      </c>
      <c r="I21" s="5">
        <v>102</v>
      </c>
      <c r="J21" s="5">
        <v>819</v>
      </c>
      <c r="K21" s="8">
        <v>2835</v>
      </c>
      <c r="L21" s="5">
        <f>F21/K21</f>
        <v>0.3037037037037037</v>
      </c>
      <c r="M21" s="5">
        <f>(G21+2*H21+2*I21)/K21</f>
        <v>0.3908289241622575</v>
      </c>
      <c r="N21" s="5">
        <f>(F21+J21)/(2*K21)</f>
        <v>0.2962962962962963</v>
      </c>
      <c r="O21" s="5">
        <v>268</v>
      </c>
      <c r="P21" s="5">
        <v>243</v>
      </c>
      <c r="Q21" s="5">
        <v>253</v>
      </c>
      <c r="U21" s="4"/>
      <c r="W21" s="4"/>
    </row>
    <row r="22" spans="1:23" ht="19.5" customHeight="1">
      <c r="A22" s="2">
        <v>78</v>
      </c>
      <c r="B22" s="3" t="s">
        <v>80</v>
      </c>
      <c r="C22" s="2" t="s">
        <v>23</v>
      </c>
      <c r="D22" s="2" t="s">
        <v>81</v>
      </c>
      <c r="E22" s="2">
        <v>1</v>
      </c>
      <c r="F22" s="5">
        <v>2368</v>
      </c>
      <c r="G22" s="5">
        <v>2091</v>
      </c>
      <c r="H22" s="5">
        <v>282</v>
      </c>
      <c r="I22" s="5">
        <v>95</v>
      </c>
      <c r="J22" s="5">
        <v>2175</v>
      </c>
      <c r="K22" s="5">
        <v>2700</v>
      </c>
      <c r="L22" s="5">
        <f>F22/K22</f>
        <v>0.8770370370370371</v>
      </c>
      <c r="M22" s="5">
        <f>(G22+2*H22+2*I22)/K22</f>
        <v>1.0537037037037038</v>
      </c>
      <c r="N22" s="5">
        <f>(F22+J22)/(2*K22)</f>
        <v>0.8412962962962963</v>
      </c>
      <c r="O22" s="5">
        <v>28</v>
      </c>
      <c r="P22" s="8">
        <v>32</v>
      </c>
      <c r="Q22" s="5">
        <v>30</v>
      </c>
      <c r="R22" s="5"/>
      <c r="S22" s="5"/>
      <c r="T22" s="5"/>
      <c r="U22" s="4"/>
      <c r="W22" s="4"/>
    </row>
    <row r="23" spans="1:23" ht="19.5" customHeight="1">
      <c r="A23" s="2">
        <v>97</v>
      </c>
      <c r="B23" s="3" t="s">
        <v>150</v>
      </c>
      <c r="C23" s="2" t="s">
        <v>19</v>
      </c>
      <c r="D23" s="2" t="s">
        <v>66</v>
      </c>
      <c r="E23" s="2">
        <v>1</v>
      </c>
      <c r="F23" s="5">
        <v>3201</v>
      </c>
      <c r="G23" s="5">
        <v>3126</v>
      </c>
      <c r="H23" s="5">
        <v>130</v>
      </c>
      <c r="I23" s="5">
        <v>42</v>
      </c>
      <c r="J23" s="5">
        <v>3529</v>
      </c>
      <c r="K23" s="5">
        <v>6300</v>
      </c>
      <c r="L23" s="5">
        <f>F23/K23</f>
        <v>0.508095238095238</v>
      </c>
      <c r="M23" s="5">
        <f>(G23+2*H23+2*I23)/K23</f>
        <v>0.5507936507936508</v>
      </c>
      <c r="N23" s="5">
        <f>(F23+J23)/(2*K23)</f>
        <v>0.5341269841269841</v>
      </c>
      <c r="O23" s="5">
        <v>104</v>
      </c>
      <c r="P23" s="8">
        <v>122</v>
      </c>
      <c r="Q23" s="5">
        <v>82</v>
      </c>
      <c r="U23" s="4"/>
      <c r="W23" s="4"/>
    </row>
    <row r="24" spans="1:21" ht="19.5" customHeight="1">
      <c r="A24" s="2">
        <v>20</v>
      </c>
      <c r="B24" s="3" t="s">
        <v>55</v>
      </c>
      <c r="C24" s="2" t="s">
        <v>23</v>
      </c>
      <c r="D24" s="2" t="s">
        <v>24</v>
      </c>
      <c r="E24" s="2">
        <v>1</v>
      </c>
      <c r="F24" s="5">
        <v>9960</v>
      </c>
      <c r="G24" s="5">
        <v>9784</v>
      </c>
      <c r="H24" s="5">
        <v>212</v>
      </c>
      <c r="I24" s="5">
        <v>52</v>
      </c>
      <c r="J24" s="5">
        <v>6334</v>
      </c>
      <c r="K24" s="8">
        <v>7522</v>
      </c>
      <c r="L24" s="5">
        <f>F24/K24</f>
        <v>1.324115926615262</v>
      </c>
      <c r="M24" s="5">
        <f>(G24+2*H24+2*I24)/K24</f>
        <v>1.3709119914916246</v>
      </c>
      <c r="N24" s="5">
        <f>(F24+J24)/(2*K24)</f>
        <v>1.083089603828769</v>
      </c>
      <c r="O24" s="5">
        <v>11</v>
      </c>
      <c r="P24" s="8">
        <v>16</v>
      </c>
      <c r="Q24" s="5">
        <v>15</v>
      </c>
      <c r="U24" s="4"/>
    </row>
    <row r="25" spans="1:23" ht="19.5" customHeight="1">
      <c r="A25" s="2" t="s">
        <v>52</v>
      </c>
      <c r="B25" s="3" t="s">
        <v>203</v>
      </c>
      <c r="C25" s="2" t="s">
        <v>44</v>
      </c>
      <c r="D25" s="2" t="s">
        <v>204</v>
      </c>
      <c r="E25" s="2">
        <v>1</v>
      </c>
      <c r="F25" s="5">
        <v>1589</v>
      </c>
      <c r="G25" s="5">
        <v>1505</v>
      </c>
      <c r="H25" s="5">
        <v>83</v>
      </c>
      <c r="I25" s="5">
        <v>31</v>
      </c>
      <c r="J25" s="5">
        <v>506</v>
      </c>
      <c r="K25" s="5">
        <v>2400</v>
      </c>
      <c r="L25" s="5">
        <f>F25/K25</f>
        <v>0.6620833333333334</v>
      </c>
      <c r="M25" s="5">
        <f>(G25+2*H25+2*I25)/K25</f>
        <v>0.7220833333333333</v>
      </c>
      <c r="N25" s="5">
        <f>(F25+J25)/(2*K25)</f>
        <v>0.43645833333333334</v>
      </c>
      <c r="O25" s="5">
        <v>59</v>
      </c>
      <c r="P25" s="8">
        <v>68</v>
      </c>
      <c r="Q25" s="5">
        <v>129</v>
      </c>
      <c r="U25" s="4"/>
      <c r="W25" s="4"/>
    </row>
    <row r="26" spans="1:21" ht="19.5" customHeight="1">
      <c r="A26" s="2">
        <v>41</v>
      </c>
      <c r="B26" s="3" t="s">
        <v>226</v>
      </c>
      <c r="C26" s="2" t="s">
        <v>19</v>
      </c>
      <c r="D26" s="2" t="s">
        <v>79</v>
      </c>
      <c r="E26" s="2">
        <v>1</v>
      </c>
      <c r="F26" s="5">
        <v>2829</v>
      </c>
      <c r="G26" s="5">
        <v>2594</v>
      </c>
      <c r="H26" s="5">
        <v>336</v>
      </c>
      <c r="I26" s="5">
        <v>79</v>
      </c>
      <c r="J26" s="5">
        <v>3434</v>
      </c>
      <c r="K26" s="5">
        <v>7863</v>
      </c>
      <c r="L26" s="5">
        <f>F26/K26</f>
        <v>0.35978634109118657</v>
      </c>
      <c r="M26" s="5">
        <f>(G26+2*H26+2*I26)/K26</f>
        <v>0.43545720462927634</v>
      </c>
      <c r="N26" s="5">
        <f>(F26+J26)/(2*K26)</f>
        <v>0.39825766246979527</v>
      </c>
      <c r="O26" s="5">
        <v>198</v>
      </c>
      <c r="P26" s="5">
        <v>199</v>
      </c>
      <c r="Q26" s="5">
        <v>149</v>
      </c>
      <c r="U26" s="4"/>
    </row>
    <row r="27" spans="1:23" ht="19.5" customHeight="1">
      <c r="A27" s="2" t="s">
        <v>17</v>
      </c>
      <c r="B27" s="3" t="s">
        <v>310</v>
      </c>
      <c r="C27" s="2" t="s">
        <v>23</v>
      </c>
      <c r="D27" s="2" t="s">
        <v>250</v>
      </c>
      <c r="E27" s="2">
        <v>1</v>
      </c>
      <c r="F27" s="5">
        <v>1293</v>
      </c>
      <c r="G27" s="5">
        <v>1082</v>
      </c>
      <c r="H27" s="5">
        <v>222</v>
      </c>
      <c r="I27" s="5">
        <v>86</v>
      </c>
      <c r="J27" s="8">
        <v>1470</v>
      </c>
      <c r="K27" s="5">
        <v>4221</v>
      </c>
      <c r="L27" s="5">
        <f>F27/K27</f>
        <v>0.30632551528073915</v>
      </c>
      <c r="M27" s="5">
        <f>(G27+2*H27+2*I27)/K27</f>
        <v>0.40227434257285005</v>
      </c>
      <c r="N27" s="5">
        <f>(F27+J27)/(2*K27)</f>
        <v>0.3272921108742004</v>
      </c>
      <c r="O27" s="5">
        <v>263</v>
      </c>
      <c r="P27" s="5">
        <v>233</v>
      </c>
      <c r="Q27" s="5">
        <v>220</v>
      </c>
      <c r="U27" s="4"/>
      <c r="W27" s="4"/>
    </row>
    <row r="28" spans="1:21" ht="19.5" customHeight="1">
      <c r="A28" s="2">
        <v>69</v>
      </c>
      <c r="B28" s="3" t="s">
        <v>232</v>
      </c>
      <c r="C28" s="2" t="s">
        <v>19</v>
      </c>
      <c r="D28" s="2" t="s">
        <v>233</v>
      </c>
      <c r="E28" s="2">
        <v>1</v>
      </c>
      <c r="F28" s="5">
        <v>1790</v>
      </c>
      <c r="G28" s="5">
        <v>1585</v>
      </c>
      <c r="H28" s="5">
        <v>279</v>
      </c>
      <c r="I28" s="5">
        <v>51</v>
      </c>
      <c r="J28" s="5">
        <v>1797</v>
      </c>
      <c r="K28" s="8">
        <v>4600</v>
      </c>
      <c r="L28" s="5">
        <f>F28/K28</f>
        <v>0.38913043478260867</v>
      </c>
      <c r="M28" s="5">
        <f>(G28+2*H28+2*I28)/K28</f>
        <v>0.4880434782608696</v>
      </c>
      <c r="N28" s="5">
        <f>(F28+J28)/(2*K28)</f>
        <v>0.3898913043478261</v>
      </c>
      <c r="O28" s="5">
        <v>178</v>
      </c>
      <c r="P28" s="8">
        <v>158</v>
      </c>
      <c r="Q28" s="5">
        <v>154</v>
      </c>
      <c r="U28" s="4"/>
    </row>
    <row r="29" spans="1:23" ht="19.5" customHeight="1">
      <c r="A29" s="2" t="s">
        <v>25</v>
      </c>
      <c r="B29" s="3" t="s">
        <v>464</v>
      </c>
      <c r="C29" s="2" t="s">
        <v>19</v>
      </c>
      <c r="D29" s="2" t="s">
        <v>465</v>
      </c>
      <c r="E29" s="2">
        <v>1</v>
      </c>
      <c r="F29" s="5">
        <v>631</v>
      </c>
      <c r="G29" s="5">
        <v>605</v>
      </c>
      <c r="H29" s="5">
        <v>25</v>
      </c>
      <c r="I29" s="5">
        <v>14</v>
      </c>
      <c r="J29" s="5">
        <v>378</v>
      </c>
      <c r="K29" s="5">
        <v>2340</v>
      </c>
      <c r="L29" s="5">
        <f>F29/K29</f>
        <v>0.26965811965811964</v>
      </c>
      <c r="M29" s="5">
        <f>(G29+2*H29+2*I29)/K29</f>
        <v>0.2918803418803419</v>
      </c>
      <c r="N29" s="5">
        <f>(F29+J29)/(2*K29)</f>
        <v>0.2155982905982906</v>
      </c>
      <c r="O29" s="5">
        <v>309</v>
      </c>
      <c r="P29" s="8">
        <v>346</v>
      </c>
      <c r="Q29" s="5">
        <v>361</v>
      </c>
      <c r="U29" s="4"/>
      <c r="W29" s="4"/>
    </row>
    <row r="30" spans="1:23" ht="19.5" customHeight="1">
      <c r="A30" s="2">
        <v>67</v>
      </c>
      <c r="B30" s="3" t="s">
        <v>567</v>
      </c>
      <c r="C30" s="2" t="s">
        <v>19</v>
      </c>
      <c r="D30" s="2" t="s">
        <v>568</v>
      </c>
      <c r="E30" s="2">
        <v>1</v>
      </c>
      <c r="F30" s="5">
        <v>2878</v>
      </c>
      <c r="G30" s="5">
        <v>2808</v>
      </c>
      <c r="H30" s="5">
        <v>57</v>
      </c>
      <c r="I30" s="5">
        <v>26</v>
      </c>
      <c r="J30" s="5">
        <v>2821</v>
      </c>
      <c r="K30" s="5">
        <v>24000</v>
      </c>
      <c r="L30" s="5">
        <f>F30/K30</f>
        <v>0.11991666666666667</v>
      </c>
      <c r="M30" s="5">
        <f>(G30+2*H30+2*I30)/K30</f>
        <v>0.12391666666666666</v>
      </c>
      <c r="N30" s="5">
        <f>(F30+J30)/(2*K30)</f>
        <v>0.11872916666666666</v>
      </c>
      <c r="O30" s="5">
        <v>458</v>
      </c>
      <c r="P30" s="8">
        <v>466</v>
      </c>
      <c r="Q30" s="5">
        <v>461</v>
      </c>
      <c r="V30" s="4"/>
      <c r="W30" s="4"/>
    </row>
    <row r="31" spans="1:23" ht="19.5" customHeight="1">
      <c r="A31" s="2" t="s">
        <v>32</v>
      </c>
      <c r="B31" s="3" t="s">
        <v>146</v>
      </c>
      <c r="C31" s="2" t="s">
        <v>23</v>
      </c>
      <c r="D31" s="2" t="s">
        <v>138</v>
      </c>
      <c r="E31" s="2">
        <v>1</v>
      </c>
      <c r="F31" s="5">
        <v>3400</v>
      </c>
      <c r="G31" s="5">
        <v>3167</v>
      </c>
      <c r="H31" s="5">
        <v>271</v>
      </c>
      <c r="I31" s="5">
        <v>38</v>
      </c>
      <c r="J31" s="8">
        <v>3801</v>
      </c>
      <c r="K31" s="5">
        <v>6631</v>
      </c>
      <c r="L31" s="5">
        <f>F31/K31</f>
        <v>0.5127431759915548</v>
      </c>
      <c r="M31" s="5">
        <f>(G31+2*H31+2*I31)/K31</f>
        <v>0.570803800331775</v>
      </c>
      <c r="N31" s="5">
        <f>(F31+J31)/(2*K31)</f>
        <v>0.5429799426934098</v>
      </c>
      <c r="O31" s="5">
        <v>101</v>
      </c>
      <c r="P31" s="5">
        <v>109</v>
      </c>
      <c r="Q31" s="5">
        <v>78</v>
      </c>
      <c r="R31" s="5"/>
      <c r="S31" s="5"/>
      <c r="T31" s="5"/>
      <c r="V31" s="4"/>
      <c r="W31" s="4"/>
    </row>
    <row r="32" spans="1:23" ht="19.5" customHeight="1">
      <c r="A32" s="2" t="s">
        <v>17</v>
      </c>
      <c r="B32" s="3" t="s">
        <v>449</v>
      </c>
      <c r="C32" s="2" t="s">
        <v>445</v>
      </c>
      <c r="D32" s="2" t="s">
        <v>446</v>
      </c>
      <c r="E32" s="2">
        <v>1</v>
      </c>
      <c r="F32" s="5">
        <v>961</v>
      </c>
      <c r="G32" s="5">
        <v>812</v>
      </c>
      <c r="H32" s="5">
        <v>146</v>
      </c>
      <c r="I32" s="5">
        <v>54</v>
      </c>
      <c r="J32" s="5">
        <v>986</v>
      </c>
      <c r="K32" s="5">
        <v>4300</v>
      </c>
      <c r="L32" s="5">
        <f>F32/K32</f>
        <v>0.22348837209302325</v>
      </c>
      <c r="M32" s="5">
        <f>(G32+2*H32+2*I32)/K32</f>
        <v>0.28186046511627905</v>
      </c>
      <c r="N32" s="5">
        <f>(F32+J32)/(2*K32)</f>
        <v>0.2263953488372093</v>
      </c>
      <c r="O32" s="5">
        <v>368</v>
      </c>
      <c r="P32" s="5">
        <v>355</v>
      </c>
      <c r="Q32" s="5">
        <v>347</v>
      </c>
      <c r="U32" s="4"/>
      <c r="W32" s="4"/>
    </row>
    <row r="33" spans="1:23" ht="19.5" customHeight="1">
      <c r="A33" s="2" t="s">
        <v>32</v>
      </c>
      <c r="B33" s="3" t="s">
        <v>149</v>
      </c>
      <c r="C33" s="2" t="s">
        <v>23</v>
      </c>
      <c r="D33" s="2" t="s">
        <v>30</v>
      </c>
      <c r="E33" s="2">
        <v>1</v>
      </c>
      <c r="F33" s="5">
        <v>5166</v>
      </c>
      <c r="G33" s="5">
        <v>5106</v>
      </c>
      <c r="H33" s="5">
        <v>118</v>
      </c>
      <c r="I33" s="5">
        <v>10</v>
      </c>
      <c r="J33" s="8">
        <v>3819</v>
      </c>
      <c r="K33" s="5">
        <v>8300</v>
      </c>
      <c r="L33" s="5">
        <f>F33/K33</f>
        <v>0.6224096385542168</v>
      </c>
      <c r="M33" s="5">
        <f>(G33+2*H33+2*I33)/K33</f>
        <v>0.6460240963855421</v>
      </c>
      <c r="N33" s="5">
        <f>(F33+J33)/(2*K33)</f>
        <v>0.5412650602409639</v>
      </c>
      <c r="O33" s="5">
        <v>66</v>
      </c>
      <c r="P33" s="5">
        <v>85</v>
      </c>
      <c r="Q33" s="5">
        <v>81</v>
      </c>
      <c r="U33" s="4"/>
      <c r="W33" s="4"/>
    </row>
    <row r="34" spans="1:21" ht="19.5" customHeight="1">
      <c r="A34" s="2">
        <v>45</v>
      </c>
      <c r="B34" s="3" t="s">
        <v>116</v>
      </c>
      <c r="C34" s="2" t="s">
        <v>19</v>
      </c>
      <c r="D34" s="2" t="s">
        <v>20</v>
      </c>
      <c r="E34" s="2">
        <v>1</v>
      </c>
      <c r="F34" s="5">
        <v>2723</v>
      </c>
      <c r="G34" s="5">
        <v>2624</v>
      </c>
      <c r="H34" s="5">
        <v>323</v>
      </c>
      <c r="I34" s="5">
        <v>1</v>
      </c>
      <c r="J34" s="8">
        <v>1833</v>
      </c>
      <c r="K34" s="5">
        <v>3576</v>
      </c>
      <c r="L34" s="5">
        <f>F34/K34</f>
        <v>0.7614653243847874</v>
      </c>
      <c r="M34" s="5">
        <f>(G34+2*H34+2*I34)/K34</f>
        <v>0.9149888143176734</v>
      </c>
      <c r="N34" s="5">
        <f>(F34+J34)/(2*K34)</f>
        <v>0.6370246085011185</v>
      </c>
      <c r="O34" s="5">
        <v>47</v>
      </c>
      <c r="P34" s="5">
        <v>43</v>
      </c>
      <c r="Q34" s="5">
        <v>55</v>
      </c>
      <c r="U34" s="4"/>
    </row>
    <row r="35" spans="1:21" ht="19.5" customHeight="1">
      <c r="A35" s="2">
        <v>27</v>
      </c>
      <c r="B35" s="3" t="s">
        <v>241</v>
      </c>
      <c r="C35" s="2" t="s">
        <v>19</v>
      </c>
      <c r="D35" s="2" t="s">
        <v>37</v>
      </c>
      <c r="E35" s="2">
        <v>1</v>
      </c>
      <c r="F35" s="5">
        <v>2158</v>
      </c>
      <c r="G35" s="5">
        <v>2134</v>
      </c>
      <c r="H35" s="5">
        <v>39</v>
      </c>
      <c r="I35" s="5">
        <v>2</v>
      </c>
      <c r="J35" s="8">
        <v>2420</v>
      </c>
      <c r="K35" s="30">
        <v>5984</v>
      </c>
      <c r="L35" s="5">
        <f>F35/K35</f>
        <v>0.36062834224598933</v>
      </c>
      <c r="M35" s="5">
        <f>(G35+2*H35+2*I35)/K35</f>
        <v>0.37032085561497324</v>
      </c>
      <c r="N35" s="5">
        <f>(F35+J35)/(2*K35)</f>
        <v>0.3825200534759358</v>
      </c>
      <c r="O35" s="5">
        <v>197</v>
      </c>
      <c r="P35" s="5">
        <v>257</v>
      </c>
      <c r="Q35" s="5">
        <v>162</v>
      </c>
      <c r="U35" s="4"/>
    </row>
    <row r="36" spans="1:21" ht="19.5" customHeight="1">
      <c r="A36" s="2">
        <v>2</v>
      </c>
      <c r="B36" s="3" t="s">
        <v>103</v>
      </c>
      <c r="C36" s="2" t="s">
        <v>19</v>
      </c>
      <c r="D36" s="2" t="s">
        <v>61</v>
      </c>
      <c r="E36" s="2">
        <v>1</v>
      </c>
      <c r="F36" s="5">
        <v>6640</v>
      </c>
      <c r="G36" s="5">
        <v>5106</v>
      </c>
      <c r="H36" s="5">
        <v>894</v>
      </c>
      <c r="I36" s="5">
        <v>1047</v>
      </c>
      <c r="J36" s="8">
        <v>4941</v>
      </c>
      <c r="K36" s="8">
        <v>8000</v>
      </c>
      <c r="L36" s="5">
        <f>F36/K36</f>
        <v>0.83</v>
      </c>
      <c r="M36" s="5">
        <f>(G36+2*H36+2*I36)/K36</f>
        <v>1.1235</v>
      </c>
      <c r="N36" s="5">
        <f>(F36+J36)/(2*K36)</f>
        <v>0.7238125</v>
      </c>
      <c r="O36" s="5">
        <v>35</v>
      </c>
      <c r="P36" s="8">
        <v>26</v>
      </c>
      <c r="Q36" s="5">
        <v>46</v>
      </c>
      <c r="U36" s="4"/>
    </row>
    <row r="37" spans="1:23" ht="19.5" customHeight="1">
      <c r="A37" s="2">
        <v>1</v>
      </c>
      <c r="B37" s="3" t="s">
        <v>155</v>
      </c>
      <c r="C37" s="2" t="s">
        <v>44</v>
      </c>
      <c r="D37" s="2" t="s">
        <v>45</v>
      </c>
      <c r="E37" s="2">
        <v>1</v>
      </c>
      <c r="F37" s="5">
        <v>11972</v>
      </c>
      <c r="G37" s="5">
        <v>10724</v>
      </c>
      <c r="H37" s="5">
        <v>1849</v>
      </c>
      <c r="I37" s="5">
        <v>349</v>
      </c>
      <c r="J37" s="8">
        <v>2612</v>
      </c>
      <c r="K37" s="5">
        <v>14129</v>
      </c>
      <c r="L37" s="5">
        <f>F37/K37</f>
        <v>0.8473352678887395</v>
      </c>
      <c r="M37" s="5">
        <f>(G37+2*H37+2*I37)/K37</f>
        <v>1.0701394295420765</v>
      </c>
      <c r="N37" s="5">
        <f>(F37+J37)/(2*K37)</f>
        <v>0.5161016349352395</v>
      </c>
      <c r="O37" s="5">
        <v>31</v>
      </c>
      <c r="P37" s="8">
        <v>30</v>
      </c>
      <c r="Q37" s="5">
        <v>87</v>
      </c>
      <c r="U37" s="4"/>
      <c r="W37" s="4"/>
    </row>
    <row r="38" spans="1:23" ht="19.5" customHeight="1">
      <c r="A38" s="2">
        <v>82</v>
      </c>
      <c r="B38" s="3" t="s">
        <v>156</v>
      </c>
      <c r="C38" s="2" t="s">
        <v>23</v>
      </c>
      <c r="D38" s="2" t="s">
        <v>34</v>
      </c>
      <c r="E38" s="2">
        <v>2</v>
      </c>
      <c r="F38" s="5">
        <v>3202</v>
      </c>
      <c r="G38" s="5">
        <v>2809</v>
      </c>
      <c r="H38" s="5">
        <v>511</v>
      </c>
      <c r="I38" s="5">
        <v>138</v>
      </c>
      <c r="J38" s="5">
        <v>3186</v>
      </c>
      <c r="K38" s="5">
        <v>6215</v>
      </c>
      <c r="L38" s="5">
        <f>F38/K38</f>
        <v>0.5152051488334675</v>
      </c>
      <c r="M38" s="5">
        <f>(G38+2*H38+2*I38)/K38</f>
        <v>0.6608205953338697</v>
      </c>
      <c r="N38" s="5">
        <f>(F38+J38)/(2*K38)</f>
        <v>0.513917940466613</v>
      </c>
      <c r="O38" s="5">
        <v>98</v>
      </c>
      <c r="P38" s="8">
        <v>82</v>
      </c>
      <c r="Q38" s="5">
        <v>88</v>
      </c>
      <c r="U38" s="4"/>
      <c r="W38" s="4"/>
    </row>
    <row r="39" spans="1:23" ht="19.5" customHeight="1">
      <c r="A39" s="2" t="s">
        <v>17</v>
      </c>
      <c r="B39" s="3" t="s">
        <v>396</v>
      </c>
      <c r="C39" s="2" t="s">
        <v>19</v>
      </c>
      <c r="D39" s="2" t="s">
        <v>132</v>
      </c>
      <c r="E39" s="2">
        <v>2</v>
      </c>
      <c r="F39" s="5">
        <v>1442</v>
      </c>
      <c r="G39" s="5">
        <v>1396</v>
      </c>
      <c r="H39" s="5">
        <v>66</v>
      </c>
      <c r="I39" s="5">
        <v>20</v>
      </c>
      <c r="J39" s="5">
        <v>953</v>
      </c>
      <c r="K39" s="5">
        <v>4500</v>
      </c>
      <c r="L39" s="5">
        <f>F39/K39</f>
        <v>0.3204444444444444</v>
      </c>
      <c r="M39" s="5">
        <f>(G39+2*H39+2*I39)/K39</f>
        <v>0.34844444444444445</v>
      </c>
      <c r="N39" s="5">
        <f>(F39+J39)/(2*K39)</f>
        <v>0.26611111111111113</v>
      </c>
      <c r="O39" s="5">
        <v>244</v>
      </c>
      <c r="P39" s="5">
        <v>277</v>
      </c>
      <c r="Q39" s="5">
        <v>297</v>
      </c>
      <c r="U39" s="4"/>
      <c r="W39" s="4"/>
    </row>
    <row r="40" spans="1:23" ht="19.5" customHeight="1">
      <c r="A40" s="2" t="s">
        <v>17</v>
      </c>
      <c r="B40" s="3" t="s">
        <v>353</v>
      </c>
      <c r="C40" s="2" t="s">
        <v>44</v>
      </c>
      <c r="D40" s="2" t="s">
        <v>291</v>
      </c>
      <c r="E40" s="2">
        <v>2</v>
      </c>
      <c r="F40" s="5">
        <v>993</v>
      </c>
      <c r="G40" s="5">
        <v>975</v>
      </c>
      <c r="H40" s="5">
        <v>22</v>
      </c>
      <c r="I40" s="5">
        <v>3</v>
      </c>
      <c r="J40" s="5">
        <v>768</v>
      </c>
      <c r="K40" s="5">
        <v>3000</v>
      </c>
      <c r="L40" s="5">
        <f>F40/K40</f>
        <v>0.331</v>
      </c>
      <c r="M40" s="5">
        <f>(G40+2*H40+2*I40)/K40</f>
        <v>0.3416666666666667</v>
      </c>
      <c r="N40" s="5">
        <f>(F40+J40)/(2*K40)</f>
        <v>0.2935</v>
      </c>
      <c r="O40" s="5">
        <v>232</v>
      </c>
      <c r="P40" s="8">
        <v>288</v>
      </c>
      <c r="Q40" s="5">
        <v>258</v>
      </c>
      <c r="U40" s="4"/>
      <c r="W40" s="4"/>
    </row>
    <row r="41" spans="1:23" ht="19.5" customHeight="1">
      <c r="A41" s="2">
        <v>37</v>
      </c>
      <c r="B41" s="3" t="s">
        <v>218</v>
      </c>
      <c r="C41" s="2" t="s">
        <v>44</v>
      </c>
      <c r="D41" s="2" t="s">
        <v>57</v>
      </c>
      <c r="E41" s="2">
        <v>2</v>
      </c>
      <c r="F41" s="5">
        <v>4435</v>
      </c>
      <c r="G41" s="5">
        <v>3739</v>
      </c>
      <c r="H41" s="5">
        <v>739</v>
      </c>
      <c r="I41" s="5">
        <v>279</v>
      </c>
      <c r="J41" s="8">
        <v>4089</v>
      </c>
      <c r="K41" s="8">
        <v>10452</v>
      </c>
      <c r="L41" s="5">
        <f>F41/K41</f>
        <v>0.42432070417145046</v>
      </c>
      <c r="M41" s="5">
        <f>(G41+2*H41+2*I41)/K41</f>
        <v>0.5525258323765786</v>
      </c>
      <c r="N41" s="5">
        <f>(F41+J41)/(2*K41)</f>
        <v>0.4077688480673555</v>
      </c>
      <c r="O41" s="5">
        <v>150</v>
      </c>
      <c r="P41" s="5">
        <v>121</v>
      </c>
      <c r="Q41" s="5">
        <v>143</v>
      </c>
      <c r="R41" s="5"/>
      <c r="S41" s="5"/>
      <c r="T41" s="5"/>
      <c r="U41" s="4"/>
      <c r="W41" s="4"/>
    </row>
    <row r="42" spans="1:23" ht="19.5" customHeight="1">
      <c r="A42" s="2" t="s">
        <v>17</v>
      </c>
      <c r="B42" s="3" t="s">
        <v>119</v>
      </c>
      <c r="C42" s="2" t="s">
        <v>23</v>
      </c>
      <c r="D42" s="2" t="s">
        <v>97</v>
      </c>
      <c r="E42" s="2">
        <v>2</v>
      </c>
      <c r="F42" s="5">
        <v>2379</v>
      </c>
      <c r="G42" s="5">
        <v>2340</v>
      </c>
      <c r="H42" s="5">
        <v>61</v>
      </c>
      <c r="I42" s="5">
        <v>0</v>
      </c>
      <c r="J42" s="8">
        <v>3307</v>
      </c>
      <c r="K42" s="8">
        <v>4500</v>
      </c>
      <c r="L42" s="5">
        <f>F42/K42</f>
        <v>0.5286666666666666</v>
      </c>
      <c r="M42" s="5">
        <f>(G42+2*H42+2*I42)/K42</f>
        <v>0.5471111111111111</v>
      </c>
      <c r="N42" s="5">
        <f>(F42+J42)/(2*K42)</f>
        <v>0.6317777777777778</v>
      </c>
      <c r="O42" s="5">
        <v>94</v>
      </c>
      <c r="P42" s="8">
        <v>130</v>
      </c>
      <c r="Q42" s="5">
        <v>57</v>
      </c>
      <c r="U42" s="4"/>
      <c r="W42" s="4"/>
    </row>
    <row r="43" spans="1:23" ht="19.5" customHeight="1">
      <c r="A43" s="2" t="s">
        <v>32</v>
      </c>
      <c r="B43" s="3" t="s">
        <v>201</v>
      </c>
      <c r="C43" s="2" t="s">
        <v>19</v>
      </c>
      <c r="D43" s="2" t="s">
        <v>54</v>
      </c>
      <c r="E43" s="2">
        <v>2</v>
      </c>
      <c r="F43" s="5">
        <v>1894</v>
      </c>
      <c r="G43" s="5">
        <v>1794</v>
      </c>
      <c r="H43" s="5">
        <v>166</v>
      </c>
      <c r="I43" s="5">
        <v>32</v>
      </c>
      <c r="J43" s="5">
        <v>1644</v>
      </c>
      <c r="K43" s="8">
        <v>4000</v>
      </c>
      <c r="L43" s="5">
        <f>F43/K43</f>
        <v>0.4735</v>
      </c>
      <c r="M43" s="5">
        <f>(G43+2*H43+2*I43)/K43</f>
        <v>0.5475</v>
      </c>
      <c r="N43" s="5">
        <f>(F43+J43)/(2*K43)</f>
        <v>0.44225</v>
      </c>
      <c r="O43" s="5">
        <v>119</v>
      </c>
      <c r="P43" s="5">
        <v>129</v>
      </c>
      <c r="Q43" s="5">
        <v>127</v>
      </c>
      <c r="U43" s="4"/>
      <c r="W43" s="4"/>
    </row>
    <row r="44" spans="1:23" ht="19.5" customHeight="1">
      <c r="A44" s="2" t="s">
        <v>17</v>
      </c>
      <c r="B44" s="3" t="s">
        <v>202</v>
      </c>
      <c r="C44" s="2" t="s">
        <v>19</v>
      </c>
      <c r="D44" s="2" t="s">
        <v>184</v>
      </c>
      <c r="E44" s="2">
        <v>2</v>
      </c>
      <c r="F44" s="5">
        <v>1189</v>
      </c>
      <c r="G44" s="5">
        <v>1131</v>
      </c>
      <c r="H44" s="5">
        <v>127</v>
      </c>
      <c r="I44" s="5">
        <v>13</v>
      </c>
      <c r="J44" s="8">
        <v>1183</v>
      </c>
      <c r="K44" s="5">
        <v>2685</v>
      </c>
      <c r="L44" s="5">
        <f>F44/K44</f>
        <v>0.4428305400372439</v>
      </c>
      <c r="M44" s="5">
        <f>(G44+2*H44+2*I44)/K44</f>
        <v>0.525512104283054</v>
      </c>
      <c r="N44" s="5">
        <f>(F44+J44)/(2*K44)</f>
        <v>0.44171322160148974</v>
      </c>
      <c r="O44" s="5">
        <v>136</v>
      </c>
      <c r="P44" s="5">
        <v>143</v>
      </c>
      <c r="Q44" s="5">
        <v>128</v>
      </c>
      <c r="U44" s="4"/>
      <c r="W44" s="4"/>
    </row>
    <row r="45" spans="1:23" ht="19.5" customHeight="1">
      <c r="A45" s="2">
        <v>61</v>
      </c>
      <c r="B45" s="3" t="s">
        <v>210</v>
      </c>
      <c r="C45" s="2" t="s">
        <v>19</v>
      </c>
      <c r="D45" s="2" t="s">
        <v>39</v>
      </c>
      <c r="E45" s="2">
        <v>2</v>
      </c>
      <c r="F45" s="5">
        <v>2342</v>
      </c>
      <c r="G45" s="5">
        <v>2325</v>
      </c>
      <c r="H45" s="5">
        <v>39</v>
      </c>
      <c r="I45" s="5">
        <v>1</v>
      </c>
      <c r="J45" s="8">
        <v>1374</v>
      </c>
      <c r="K45" s="5">
        <v>4381</v>
      </c>
      <c r="L45" s="5">
        <f>F45/K45</f>
        <v>0.5345811458571103</v>
      </c>
      <c r="M45" s="5">
        <f>(G45+2*H45+2*I45)/K45</f>
        <v>0.5489614243323442</v>
      </c>
      <c r="N45" s="5">
        <f>(F45+J45)/(2*K45)</f>
        <v>0.4241040858251541</v>
      </c>
      <c r="O45" s="5">
        <v>90</v>
      </c>
      <c r="P45" s="8">
        <v>128</v>
      </c>
      <c r="Q45" s="5">
        <v>135</v>
      </c>
      <c r="U45" s="4"/>
      <c r="W45" s="4"/>
    </row>
    <row r="46" spans="1:21" ht="19.5" customHeight="1">
      <c r="A46" s="2">
        <v>52</v>
      </c>
      <c r="B46" s="3" t="s">
        <v>419</v>
      </c>
      <c r="C46" s="2" t="s">
        <v>19</v>
      </c>
      <c r="D46" s="2" t="s">
        <v>49</v>
      </c>
      <c r="E46" s="2">
        <v>2</v>
      </c>
      <c r="F46" s="5">
        <v>2561</v>
      </c>
      <c r="G46" s="5">
        <v>2529</v>
      </c>
      <c r="H46" s="5">
        <v>64</v>
      </c>
      <c r="I46" s="5">
        <v>2</v>
      </c>
      <c r="J46" s="8">
        <v>1661</v>
      </c>
      <c r="K46" s="5">
        <v>8500</v>
      </c>
      <c r="L46" s="5">
        <f>F46/K46</f>
        <v>0.3012941176470588</v>
      </c>
      <c r="M46" s="5">
        <f>(G46+2*H46+2*I46)/K46</f>
        <v>0.3130588235294118</v>
      </c>
      <c r="N46" s="5">
        <f>(F46+J46)/(2*K46)</f>
        <v>0.24835294117647058</v>
      </c>
      <c r="O46" s="5">
        <v>270</v>
      </c>
      <c r="P46" s="8">
        <v>318</v>
      </c>
      <c r="Q46" s="5">
        <v>319</v>
      </c>
      <c r="R46" s="5"/>
      <c r="S46" s="5"/>
      <c r="T46" s="5"/>
      <c r="U46" s="4"/>
    </row>
    <row r="47" spans="1:23" ht="19.5" customHeight="1">
      <c r="A47" s="2" t="s">
        <v>28</v>
      </c>
      <c r="B47" s="3" t="s">
        <v>322</v>
      </c>
      <c r="C47" s="2" t="s">
        <v>19</v>
      </c>
      <c r="D47" s="2" t="s">
        <v>294</v>
      </c>
      <c r="E47" s="2">
        <v>2</v>
      </c>
      <c r="F47" s="5">
        <v>1305</v>
      </c>
      <c r="G47" s="5">
        <v>1262</v>
      </c>
      <c r="H47" s="5">
        <v>101</v>
      </c>
      <c r="I47" s="5">
        <v>11</v>
      </c>
      <c r="J47" s="8">
        <v>1247</v>
      </c>
      <c r="K47" s="5">
        <v>4060</v>
      </c>
      <c r="L47" s="5">
        <f>F47/K47</f>
        <v>0.32142857142857145</v>
      </c>
      <c r="M47" s="5">
        <f>(G47+2*H47+2*I47)/K47</f>
        <v>0.36600985221674875</v>
      </c>
      <c r="N47" s="5">
        <f>(F47+J47)/(2*K47)</f>
        <v>0.3142857142857143</v>
      </c>
      <c r="O47" s="5">
        <v>243</v>
      </c>
      <c r="P47" s="8">
        <v>262</v>
      </c>
      <c r="Q47" s="5">
        <v>231</v>
      </c>
      <c r="U47" s="4"/>
      <c r="W47" s="4"/>
    </row>
    <row r="48" spans="1:23" ht="19.5" customHeight="1">
      <c r="A48" s="2" t="s">
        <v>28</v>
      </c>
      <c r="B48" s="3" t="s">
        <v>460</v>
      </c>
      <c r="C48" s="2" t="s">
        <v>19</v>
      </c>
      <c r="D48" s="2" t="s">
        <v>453</v>
      </c>
      <c r="E48" s="2">
        <v>2</v>
      </c>
      <c r="F48" s="5">
        <v>582</v>
      </c>
      <c r="G48" s="5">
        <v>558</v>
      </c>
      <c r="H48" s="5">
        <v>26</v>
      </c>
      <c r="I48" s="5">
        <v>10</v>
      </c>
      <c r="J48" s="5">
        <v>252</v>
      </c>
      <c r="K48" s="5">
        <v>1900</v>
      </c>
      <c r="L48" s="5">
        <f>F48/K48</f>
        <v>0.3063157894736842</v>
      </c>
      <c r="M48" s="5">
        <f>(G48+2*H48+2*I48)/K48</f>
        <v>0.33157894736842103</v>
      </c>
      <c r="N48" s="5">
        <f>(F48+J48)/(2*K48)</f>
        <v>0.21947368421052632</v>
      </c>
      <c r="O48" s="5">
        <v>264</v>
      </c>
      <c r="P48" s="5">
        <v>295</v>
      </c>
      <c r="Q48" s="5">
        <v>357</v>
      </c>
      <c r="W48" s="4"/>
    </row>
    <row r="49" spans="1:23" ht="19.5" customHeight="1">
      <c r="A49" s="2">
        <v>22</v>
      </c>
      <c r="B49" s="3" t="s">
        <v>191</v>
      </c>
      <c r="C49" s="2" t="s">
        <v>23</v>
      </c>
      <c r="D49" s="2" t="s">
        <v>24</v>
      </c>
      <c r="E49" s="2">
        <v>2</v>
      </c>
      <c r="F49" s="5">
        <v>5626</v>
      </c>
      <c r="G49" s="5">
        <v>5540</v>
      </c>
      <c r="H49" s="5">
        <v>147</v>
      </c>
      <c r="I49" s="5">
        <v>17</v>
      </c>
      <c r="J49" s="5">
        <v>6208</v>
      </c>
      <c r="K49" s="8">
        <v>13000</v>
      </c>
      <c r="L49" s="5">
        <f>F49/K49</f>
        <v>0.4327692307692308</v>
      </c>
      <c r="M49" s="5">
        <f>(G49+2*H49+2*I49)/K49</f>
        <v>0.4513846153846154</v>
      </c>
      <c r="N49" s="5">
        <f>(F49+J49)/(2*K49)</f>
        <v>0.45515384615384613</v>
      </c>
      <c r="O49" s="5">
        <v>142</v>
      </c>
      <c r="P49" s="8">
        <v>188</v>
      </c>
      <c r="Q49" s="5">
        <v>117</v>
      </c>
      <c r="U49" s="4"/>
      <c r="W49" s="4"/>
    </row>
    <row r="50" spans="1:23" ht="19.5" customHeight="1">
      <c r="A50" s="2">
        <v>72</v>
      </c>
      <c r="B50" s="3" t="s">
        <v>95</v>
      </c>
      <c r="C50" s="2" t="s">
        <v>19</v>
      </c>
      <c r="D50" s="2" t="s">
        <v>79</v>
      </c>
      <c r="E50" s="2">
        <v>2</v>
      </c>
      <c r="F50" s="5">
        <v>2531</v>
      </c>
      <c r="G50" s="5">
        <v>2286</v>
      </c>
      <c r="H50" s="5">
        <v>253</v>
      </c>
      <c r="I50" s="5">
        <v>105</v>
      </c>
      <c r="J50" s="5">
        <v>2256</v>
      </c>
      <c r="K50" s="5">
        <v>3123</v>
      </c>
      <c r="L50" s="5">
        <f>F50/K50</f>
        <v>0.8104386807556836</v>
      </c>
      <c r="M50" s="5">
        <f>(G50+2*H50+2*I50)/K50</f>
        <v>0.9612552033301313</v>
      </c>
      <c r="N50" s="5">
        <f>(F50+J50)/(2*K50)</f>
        <v>0.7664105027217419</v>
      </c>
      <c r="O50" s="5">
        <v>39</v>
      </c>
      <c r="P50" s="5">
        <v>37</v>
      </c>
      <c r="Q50" s="5">
        <v>40</v>
      </c>
      <c r="U50" s="4"/>
      <c r="V50" s="4"/>
      <c r="W50" s="4"/>
    </row>
    <row r="51" spans="1:23" ht="19.5" customHeight="1">
      <c r="A51" s="2" t="s">
        <v>28</v>
      </c>
      <c r="B51" s="3" t="s">
        <v>361</v>
      </c>
      <c r="C51" s="2" t="s">
        <v>23</v>
      </c>
      <c r="D51" s="2" t="s">
        <v>250</v>
      </c>
      <c r="E51" s="2">
        <v>2</v>
      </c>
      <c r="F51" s="5">
        <v>911</v>
      </c>
      <c r="G51" s="5">
        <v>800</v>
      </c>
      <c r="H51" s="5">
        <v>173</v>
      </c>
      <c r="I51" s="5">
        <v>36</v>
      </c>
      <c r="J51" s="5">
        <v>973</v>
      </c>
      <c r="K51" s="5">
        <v>3259</v>
      </c>
      <c r="L51" s="5">
        <f>F51/K51</f>
        <v>0.2795335992635778</v>
      </c>
      <c r="M51" s="5">
        <f>(G51+2*H51+2*I51)/K51</f>
        <v>0.37373427431727524</v>
      </c>
      <c r="N51" s="5">
        <f>(F51+J51)/(2*K51)</f>
        <v>0.289045719545873</v>
      </c>
      <c r="O51" s="5">
        <v>298</v>
      </c>
      <c r="P51" s="8">
        <v>254</v>
      </c>
      <c r="Q51" s="5">
        <v>266</v>
      </c>
      <c r="U51" s="4"/>
      <c r="W51" s="4"/>
    </row>
    <row r="52" spans="1:21" ht="19.5" customHeight="1">
      <c r="A52" s="2" t="s">
        <v>17</v>
      </c>
      <c r="B52" s="3" t="s">
        <v>493</v>
      </c>
      <c r="C52" s="2" t="s">
        <v>19</v>
      </c>
      <c r="D52" s="2" t="s">
        <v>233</v>
      </c>
      <c r="E52" s="2">
        <v>2</v>
      </c>
      <c r="F52" s="5">
        <v>1123</v>
      </c>
      <c r="G52" s="5">
        <v>1057</v>
      </c>
      <c r="H52" s="5">
        <v>103</v>
      </c>
      <c r="I52" s="5">
        <v>7</v>
      </c>
      <c r="J52" s="5">
        <v>483</v>
      </c>
      <c r="K52" s="5">
        <v>4152</v>
      </c>
      <c r="L52" s="5">
        <f>F52/K52</f>
        <v>0.27047206165703275</v>
      </c>
      <c r="M52" s="5">
        <f>(G52+2*H52+2*I52)/K52</f>
        <v>0.3075626204238921</v>
      </c>
      <c r="N52" s="5">
        <f>(F52+J52)/(2*K52)</f>
        <v>0.19340077071290945</v>
      </c>
      <c r="O52" s="5">
        <v>307</v>
      </c>
      <c r="P52" s="8">
        <v>330</v>
      </c>
      <c r="Q52" s="5">
        <v>388</v>
      </c>
      <c r="U52" s="4"/>
    </row>
    <row r="53" spans="1:23" ht="19.5" customHeight="1">
      <c r="A53" s="2" t="s">
        <v>28</v>
      </c>
      <c r="B53" s="3" t="s">
        <v>600</v>
      </c>
      <c r="C53" s="2" t="s">
        <v>19</v>
      </c>
      <c r="D53" s="2" t="s">
        <v>568</v>
      </c>
      <c r="E53" s="2">
        <v>2</v>
      </c>
      <c r="F53" s="5">
        <v>974</v>
      </c>
      <c r="G53" s="5">
        <v>957</v>
      </c>
      <c r="H53" s="5">
        <v>19</v>
      </c>
      <c r="I53" s="5">
        <v>5</v>
      </c>
      <c r="J53" s="5">
        <v>833</v>
      </c>
      <c r="K53" s="5">
        <v>15000</v>
      </c>
      <c r="L53" s="5">
        <f>F53/K53</f>
        <v>0.06493333333333333</v>
      </c>
      <c r="M53" s="5">
        <f>(G53+2*H53+2*I53)/K53</f>
        <v>0.067</v>
      </c>
      <c r="N53" s="5">
        <f>(F53+J53)/(2*K53)</f>
        <v>0.06023333333333333</v>
      </c>
      <c r="O53" s="5">
        <v>487</v>
      </c>
      <c r="P53" s="5">
        <v>487</v>
      </c>
      <c r="Q53" s="5">
        <v>493</v>
      </c>
      <c r="U53" s="4"/>
      <c r="V53" s="4"/>
      <c r="W53" s="4"/>
    </row>
    <row r="54" spans="1:23" ht="19.5" customHeight="1">
      <c r="A54" s="2" t="s">
        <v>28</v>
      </c>
      <c r="B54" s="3" t="s">
        <v>137</v>
      </c>
      <c r="C54" s="2" t="s">
        <v>23</v>
      </c>
      <c r="D54" s="2" t="s">
        <v>138</v>
      </c>
      <c r="E54" s="2">
        <v>2</v>
      </c>
      <c r="F54" s="5">
        <v>1731</v>
      </c>
      <c r="G54" s="5">
        <v>1671</v>
      </c>
      <c r="H54" s="5">
        <v>76</v>
      </c>
      <c r="I54" s="5">
        <v>2</v>
      </c>
      <c r="J54" s="8">
        <v>2663</v>
      </c>
      <c r="K54" s="5">
        <v>3842</v>
      </c>
      <c r="L54" s="5">
        <f>F54/K54</f>
        <v>0.45054659031754296</v>
      </c>
      <c r="M54" s="5">
        <f>(G54+2*H54+2*I54)/K54</f>
        <v>0.47553357626236337</v>
      </c>
      <c r="N54" s="5">
        <f>(F54+J54)/(2*K54)</f>
        <v>0.5718375845913587</v>
      </c>
      <c r="O54" s="5">
        <v>129</v>
      </c>
      <c r="P54" s="8">
        <v>166</v>
      </c>
      <c r="Q54" s="5">
        <v>72</v>
      </c>
      <c r="U54" s="4"/>
      <c r="V54" s="4"/>
      <c r="W54" s="4"/>
    </row>
    <row r="55" spans="1:21" ht="19.5" customHeight="1">
      <c r="A55" s="2" t="s">
        <v>28</v>
      </c>
      <c r="B55" s="3" t="s">
        <v>444</v>
      </c>
      <c r="C55" s="2" t="s">
        <v>445</v>
      </c>
      <c r="D55" s="2" t="s">
        <v>446</v>
      </c>
      <c r="E55" s="2">
        <v>2</v>
      </c>
      <c r="F55" s="5">
        <v>685</v>
      </c>
      <c r="G55" s="5">
        <v>591</v>
      </c>
      <c r="H55" s="5">
        <v>104</v>
      </c>
      <c r="I55" s="5">
        <v>29</v>
      </c>
      <c r="J55" s="5">
        <v>153</v>
      </c>
      <c r="K55" s="5">
        <v>1810</v>
      </c>
      <c r="L55" s="5">
        <f>F55/K55</f>
        <v>0.3784530386740331</v>
      </c>
      <c r="M55" s="5">
        <f>(G55+2*H55+2*I55)/K55</f>
        <v>0.4734806629834254</v>
      </c>
      <c r="N55" s="5">
        <f>(F55+J55)/(2*K55)</f>
        <v>0.23149171270718233</v>
      </c>
      <c r="O55" s="5">
        <v>183</v>
      </c>
      <c r="P55" s="5">
        <v>169</v>
      </c>
      <c r="Q55" s="5">
        <v>344</v>
      </c>
      <c r="R55" s="5"/>
      <c r="S55" s="5"/>
      <c r="T55" s="5"/>
      <c r="U55" s="4"/>
    </row>
    <row r="56" spans="1:23" ht="19.5" customHeight="1">
      <c r="A56" s="2" t="s">
        <v>17</v>
      </c>
      <c r="B56" s="3" t="s">
        <v>230</v>
      </c>
      <c r="C56" s="2" t="s">
        <v>23</v>
      </c>
      <c r="D56" s="2" t="s">
        <v>30</v>
      </c>
      <c r="E56" s="2">
        <v>2</v>
      </c>
      <c r="F56" s="5">
        <v>1987</v>
      </c>
      <c r="G56" s="5">
        <v>1942</v>
      </c>
      <c r="H56" s="5">
        <v>69</v>
      </c>
      <c r="I56" s="5">
        <v>7</v>
      </c>
      <c r="J56" s="8">
        <v>1937</v>
      </c>
      <c r="K56" s="5">
        <v>5000</v>
      </c>
      <c r="L56" s="5">
        <f>F56/K56</f>
        <v>0.3974</v>
      </c>
      <c r="M56" s="5">
        <f>(G56+2*H56+2*I56)/K56</f>
        <v>0.4188</v>
      </c>
      <c r="N56" s="5">
        <f>(F56+J56)/(2*K56)</f>
        <v>0.3924</v>
      </c>
      <c r="O56" s="5">
        <v>168</v>
      </c>
      <c r="P56" s="5">
        <v>213</v>
      </c>
      <c r="Q56" s="5">
        <v>152</v>
      </c>
      <c r="U56" s="4"/>
      <c r="W56" s="4"/>
    </row>
    <row r="57" spans="1:21" ht="19.5" customHeight="1">
      <c r="A57" s="2">
        <v>60</v>
      </c>
      <c r="B57" s="3" t="s">
        <v>175</v>
      </c>
      <c r="C57" s="2" t="s">
        <v>19</v>
      </c>
      <c r="D57" s="2" t="s">
        <v>20</v>
      </c>
      <c r="E57" s="2">
        <v>2</v>
      </c>
      <c r="F57" s="5">
        <v>2489</v>
      </c>
      <c r="G57" s="5">
        <v>2336</v>
      </c>
      <c r="H57" s="5">
        <v>185</v>
      </c>
      <c r="I57" s="5">
        <v>57</v>
      </c>
      <c r="J57" s="5">
        <v>2435</v>
      </c>
      <c r="K57" s="8">
        <v>5200</v>
      </c>
      <c r="L57" s="5">
        <f>F57/K57</f>
        <v>0.47865384615384615</v>
      </c>
      <c r="M57" s="5">
        <f>(G57+2*H57+2*I57)/K57</f>
        <v>0.5423076923076923</v>
      </c>
      <c r="N57" s="5">
        <f>(F57+J57)/(2*K57)</f>
        <v>0.4734615384615385</v>
      </c>
      <c r="O57" s="5">
        <v>115</v>
      </c>
      <c r="P57" s="5">
        <v>131</v>
      </c>
      <c r="Q57" s="5">
        <v>104</v>
      </c>
      <c r="R57" s="5"/>
      <c r="S57" s="5"/>
      <c r="T57" s="5"/>
      <c r="U57" s="4"/>
    </row>
    <row r="58" spans="1:23" ht="19.5" customHeight="1">
      <c r="A58" s="2">
        <v>57</v>
      </c>
      <c r="B58" s="3" t="s">
        <v>36</v>
      </c>
      <c r="C58" s="2" t="s">
        <v>19</v>
      </c>
      <c r="D58" s="2" t="s">
        <v>37</v>
      </c>
      <c r="E58" s="2">
        <v>2</v>
      </c>
      <c r="F58" s="5">
        <v>2459</v>
      </c>
      <c r="G58" s="5">
        <v>2323</v>
      </c>
      <c r="H58" s="5">
        <v>201</v>
      </c>
      <c r="I58" s="5">
        <v>47</v>
      </c>
      <c r="J58" s="5">
        <v>1731</v>
      </c>
      <c r="K58" s="8">
        <v>1500</v>
      </c>
      <c r="L58" s="5">
        <f>F58/K58</f>
        <v>1.6393333333333333</v>
      </c>
      <c r="M58" s="5">
        <f>(G58+2*H58+2*I58)/K58</f>
        <v>1.8793333333333333</v>
      </c>
      <c r="N58" s="5">
        <f>(F58+J58)/(2*K58)</f>
        <v>1.3966666666666667</v>
      </c>
      <c r="O58" s="5">
        <v>6</v>
      </c>
      <c r="P58" s="8">
        <v>6</v>
      </c>
      <c r="Q58" s="5">
        <v>6</v>
      </c>
      <c r="U58" s="4"/>
      <c r="W58" s="4"/>
    </row>
    <row r="59" spans="1:23" ht="19.5" customHeight="1">
      <c r="A59" s="2">
        <v>10</v>
      </c>
      <c r="B59" s="3" t="s">
        <v>165</v>
      </c>
      <c r="C59" s="2" t="s">
        <v>19</v>
      </c>
      <c r="D59" s="2" t="s">
        <v>61</v>
      </c>
      <c r="E59" s="2">
        <v>2</v>
      </c>
      <c r="F59" s="5">
        <v>5934</v>
      </c>
      <c r="G59" s="5">
        <v>4339</v>
      </c>
      <c r="H59" s="5">
        <v>806</v>
      </c>
      <c r="I59" s="5">
        <v>1148</v>
      </c>
      <c r="J59" s="5">
        <v>4491</v>
      </c>
      <c r="K59" s="8">
        <v>10500</v>
      </c>
      <c r="L59" s="5">
        <f>F59/K59</f>
        <v>0.5651428571428572</v>
      </c>
      <c r="M59" s="5">
        <f>(G59+2*H59+2*I59)/K59</f>
        <v>0.7854285714285715</v>
      </c>
      <c r="N59" s="5">
        <f>(F59+J59)/(2*K59)</f>
        <v>0.49642857142857144</v>
      </c>
      <c r="O59" s="5">
        <v>80</v>
      </c>
      <c r="P59" s="5">
        <v>59</v>
      </c>
      <c r="Q59" s="5">
        <v>95</v>
      </c>
      <c r="U59" s="4"/>
      <c r="W59" s="4"/>
    </row>
    <row r="60" spans="1:23" ht="19.5" customHeight="1">
      <c r="A60" s="2">
        <v>3</v>
      </c>
      <c r="B60" s="3" t="s">
        <v>129</v>
      </c>
      <c r="C60" s="2" t="s">
        <v>44</v>
      </c>
      <c r="D60" s="2" t="s">
        <v>45</v>
      </c>
      <c r="E60" s="2">
        <v>2</v>
      </c>
      <c r="F60" s="5">
        <v>6281</v>
      </c>
      <c r="G60" s="5">
        <v>5452</v>
      </c>
      <c r="H60" s="5">
        <v>837</v>
      </c>
      <c r="I60" s="5">
        <v>285</v>
      </c>
      <c r="J60" s="5">
        <v>6342</v>
      </c>
      <c r="K60" s="5">
        <v>10678</v>
      </c>
      <c r="L60" s="5">
        <f>F60/K60</f>
        <v>0.5882187675594681</v>
      </c>
      <c r="M60" s="5">
        <f>(G60+2*H60+2*I60)/K60</f>
        <v>0.7207342198913654</v>
      </c>
      <c r="N60" s="5">
        <f>(F60+J60)/(2*K60)</f>
        <v>0.5910751076980708</v>
      </c>
      <c r="O60" s="5">
        <v>75</v>
      </c>
      <c r="P60" s="5">
        <v>69</v>
      </c>
      <c r="Q60" s="5">
        <v>66</v>
      </c>
      <c r="U60" s="4"/>
      <c r="W60" s="4"/>
    </row>
    <row r="61" spans="1:17" ht="19.5" customHeight="1">
      <c r="A61" s="2" t="s">
        <v>28</v>
      </c>
      <c r="B61" s="3" t="s">
        <v>290</v>
      </c>
      <c r="C61" s="2" t="s">
        <v>44</v>
      </c>
      <c r="D61" s="2" t="s">
        <v>291</v>
      </c>
      <c r="E61" s="2">
        <v>3</v>
      </c>
      <c r="F61" s="5">
        <v>1875</v>
      </c>
      <c r="G61" s="5">
        <v>1843</v>
      </c>
      <c r="H61" s="5">
        <v>72</v>
      </c>
      <c r="I61" s="5">
        <v>11</v>
      </c>
      <c r="J61" s="5">
        <v>401</v>
      </c>
      <c r="K61" s="5">
        <v>3325</v>
      </c>
      <c r="L61" s="5">
        <f>F61/K61</f>
        <v>0.5639097744360902</v>
      </c>
      <c r="M61" s="5">
        <f>(G61+2*H61+2*I61)/K61</f>
        <v>0.6042105263157894</v>
      </c>
      <c r="N61" s="5">
        <f>(F61+J61)/(2*K61)</f>
        <v>0.34225563909774437</v>
      </c>
      <c r="O61" s="5">
        <v>81</v>
      </c>
      <c r="P61" s="5">
        <v>93</v>
      </c>
      <c r="Q61" s="5">
        <v>203</v>
      </c>
    </row>
    <row r="62" spans="1:17" ht="19.5" customHeight="1">
      <c r="A62" s="2">
        <v>67</v>
      </c>
      <c r="B62" s="3" t="s">
        <v>190</v>
      </c>
      <c r="C62" s="2" t="s">
        <v>44</v>
      </c>
      <c r="D62" s="2" t="s">
        <v>57</v>
      </c>
      <c r="E62" s="2">
        <v>3</v>
      </c>
      <c r="F62" s="5">
        <v>3780</v>
      </c>
      <c r="G62" s="5">
        <v>3444</v>
      </c>
      <c r="H62" s="5">
        <v>486</v>
      </c>
      <c r="I62" s="5">
        <v>125</v>
      </c>
      <c r="J62" s="5">
        <v>3782</v>
      </c>
      <c r="K62" s="5">
        <v>8281</v>
      </c>
      <c r="L62" s="5">
        <f>F62/K62</f>
        <v>0.45646661031276414</v>
      </c>
      <c r="M62" s="5">
        <f>(G62+2*H62+2*I62)/K62</f>
        <v>0.5634585195024755</v>
      </c>
      <c r="N62" s="5">
        <f>(F62+J62)/(2*K62)</f>
        <v>0.45658736867528077</v>
      </c>
      <c r="O62" s="5">
        <v>124</v>
      </c>
      <c r="P62" s="8">
        <v>112</v>
      </c>
      <c r="Q62" s="5">
        <v>116</v>
      </c>
    </row>
    <row r="63" spans="1:17" ht="19.5" customHeight="1">
      <c r="A63" s="2" t="s">
        <v>52</v>
      </c>
      <c r="B63" s="3" t="s">
        <v>53</v>
      </c>
      <c r="C63" s="2" t="s">
        <v>19</v>
      </c>
      <c r="D63" s="2" t="s">
        <v>54</v>
      </c>
      <c r="E63" s="2">
        <v>3</v>
      </c>
      <c r="F63" s="5">
        <v>928</v>
      </c>
      <c r="G63" s="5">
        <v>923</v>
      </c>
      <c r="H63" s="5">
        <v>12</v>
      </c>
      <c r="I63" s="5">
        <v>1</v>
      </c>
      <c r="J63" s="8">
        <v>1083</v>
      </c>
      <c r="K63" s="5">
        <v>900</v>
      </c>
      <c r="L63" s="5">
        <f>F63/K63</f>
        <v>1.031111111111111</v>
      </c>
      <c r="M63" s="5">
        <f>(G63+2*H63+2*I63)/K63</f>
        <v>1.0544444444444445</v>
      </c>
      <c r="N63" s="5">
        <f>(F63+J63)/(2*K63)</f>
        <v>1.1172222222222221</v>
      </c>
      <c r="O63" s="5">
        <v>22</v>
      </c>
      <c r="P63" s="5">
        <v>31</v>
      </c>
      <c r="Q63" s="5">
        <v>14</v>
      </c>
    </row>
    <row r="64" spans="1:20" ht="19.5" customHeight="1">
      <c r="A64" s="2">
        <v>92</v>
      </c>
      <c r="B64" s="3" t="s">
        <v>302</v>
      </c>
      <c r="C64" s="2" t="s">
        <v>19</v>
      </c>
      <c r="D64" s="2" t="s">
        <v>39</v>
      </c>
      <c r="E64" s="2">
        <v>3</v>
      </c>
      <c r="F64" s="5">
        <v>1090</v>
      </c>
      <c r="G64" s="5">
        <v>1073</v>
      </c>
      <c r="H64" s="5">
        <v>22</v>
      </c>
      <c r="I64" s="5">
        <v>3</v>
      </c>
      <c r="J64" s="5">
        <v>987</v>
      </c>
      <c r="K64" s="5">
        <v>3100</v>
      </c>
      <c r="L64" s="5">
        <f>F64/K64</f>
        <v>0.35161290322580646</v>
      </c>
      <c r="M64" s="5">
        <f>(G64+2*H64+2*I64)/K64</f>
        <v>0.362258064516129</v>
      </c>
      <c r="N64" s="5">
        <f>(F64+J64)/(2*K64)</f>
        <v>0.335</v>
      </c>
      <c r="O64" s="5">
        <v>209</v>
      </c>
      <c r="P64" s="5">
        <v>267</v>
      </c>
      <c r="Q64" s="5">
        <v>211</v>
      </c>
      <c r="R64" s="5"/>
      <c r="S64" s="5"/>
      <c r="T64" s="5"/>
    </row>
    <row r="65" spans="1:23" ht="19.5" customHeight="1">
      <c r="A65" s="2">
        <v>71</v>
      </c>
      <c r="B65" s="3" t="s">
        <v>182</v>
      </c>
      <c r="C65" s="2" t="s">
        <v>19</v>
      </c>
      <c r="D65" s="2" t="s">
        <v>49</v>
      </c>
      <c r="E65" s="2">
        <v>3</v>
      </c>
      <c r="F65" s="5">
        <v>2788</v>
      </c>
      <c r="G65" s="5">
        <v>2684</v>
      </c>
      <c r="H65" s="5">
        <v>155</v>
      </c>
      <c r="I65" s="5">
        <v>37</v>
      </c>
      <c r="J65" s="5">
        <v>2336</v>
      </c>
      <c r="K65" s="5">
        <v>5500</v>
      </c>
      <c r="L65" s="5">
        <f>F65/K65</f>
        <v>0.5069090909090909</v>
      </c>
      <c r="M65" s="5">
        <f>(G65+2*H65+2*I65)/K65</f>
        <v>0.5578181818181818</v>
      </c>
      <c r="N65" s="5">
        <f>(F65+J65)/(2*K65)</f>
        <v>0.4658181818181818</v>
      </c>
      <c r="O65" s="5">
        <v>105</v>
      </c>
      <c r="P65" s="8">
        <v>116</v>
      </c>
      <c r="Q65" s="5">
        <v>110</v>
      </c>
      <c r="W65" s="4"/>
    </row>
    <row r="66" spans="1:17" ht="19.5" customHeight="1">
      <c r="A66" s="2">
        <v>62</v>
      </c>
      <c r="B66" s="3" t="s">
        <v>93</v>
      </c>
      <c r="C66" s="2" t="s">
        <v>23</v>
      </c>
      <c r="D66" s="2" t="s">
        <v>24</v>
      </c>
      <c r="E66" s="2">
        <v>3</v>
      </c>
      <c r="F66" s="5">
        <v>5492</v>
      </c>
      <c r="G66" s="5">
        <v>5449</v>
      </c>
      <c r="H66" s="5">
        <v>75</v>
      </c>
      <c r="I66" s="5">
        <v>6</v>
      </c>
      <c r="J66" s="5">
        <v>5368</v>
      </c>
      <c r="K66" s="8">
        <v>7000</v>
      </c>
      <c r="L66" s="5">
        <f>F66/K66</f>
        <v>0.7845714285714286</v>
      </c>
      <c r="M66" s="5">
        <f>(G66+2*H66+2*I66)/K66</f>
        <v>0.8015714285714286</v>
      </c>
      <c r="N66" s="5">
        <f>(F66+J66)/(2*K66)</f>
        <v>0.7757142857142857</v>
      </c>
      <c r="O66" s="5">
        <v>43</v>
      </c>
      <c r="P66" s="8">
        <v>54</v>
      </c>
      <c r="Q66" s="5">
        <v>38</v>
      </c>
    </row>
    <row r="67" spans="1:23" ht="19.5" customHeight="1">
      <c r="A67" s="2" t="s">
        <v>28</v>
      </c>
      <c r="B67" s="3" t="s">
        <v>275</v>
      </c>
      <c r="C67" s="2" t="s">
        <v>19</v>
      </c>
      <c r="D67" s="2" t="s">
        <v>233</v>
      </c>
      <c r="E67" s="2">
        <v>3</v>
      </c>
      <c r="F67" s="5">
        <v>1089</v>
      </c>
      <c r="G67" s="5">
        <v>993</v>
      </c>
      <c r="H67" s="5">
        <v>115</v>
      </c>
      <c r="I67" s="5">
        <v>43</v>
      </c>
      <c r="J67" s="5">
        <v>990</v>
      </c>
      <c r="K67" s="5">
        <v>2940</v>
      </c>
      <c r="L67" s="5">
        <f>F67/K67</f>
        <v>0.3704081632653061</v>
      </c>
      <c r="M67" s="5">
        <f>(G67+2*H67+2*I67)/K67</f>
        <v>0.4452380952380952</v>
      </c>
      <c r="N67" s="5">
        <f>(F67+J67)/(2*K67)</f>
        <v>0.3535714285714286</v>
      </c>
      <c r="O67" s="5">
        <v>191</v>
      </c>
      <c r="P67" s="5">
        <v>193</v>
      </c>
      <c r="Q67" s="5">
        <v>190</v>
      </c>
      <c r="W67" s="4"/>
    </row>
    <row r="68" spans="1:17" ht="19.5" customHeight="1">
      <c r="A68" s="2" t="s">
        <v>25</v>
      </c>
      <c r="B68" s="3" t="s">
        <v>458</v>
      </c>
      <c r="C68" s="2" t="s">
        <v>19</v>
      </c>
      <c r="D68" s="2" t="s">
        <v>330</v>
      </c>
      <c r="E68" s="2">
        <v>3</v>
      </c>
      <c r="F68" s="5">
        <v>796</v>
      </c>
      <c r="G68" s="5">
        <v>787</v>
      </c>
      <c r="H68" s="5">
        <v>12</v>
      </c>
      <c r="I68" s="5">
        <v>5</v>
      </c>
      <c r="J68" s="8">
        <v>1190</v>
      </c>
      <c r="K68" s="5">
        <v>4440</v>
      </c>
      <c r="L68" s="5">
        <f>F68/K68</f>
        <v>0.17927927927927928</v>
      </c>
      <c r="M68" s="5">
        <f>(G68+2*H68+2*I68)/K68</f>
        <v>0.1849099099099099</v>
      </c>
      <c r="N68" s="5">
        <f>(F68+J68)/(2*K68)</f>
        <v>0.22364864864864864</v>
      </c>
      <c r="O68" s="5">
        <v>406</v>
      </c>
      <c r="P68" s="5">
        <v>435</v>
      </c>
      <c r="Q68" s="5">
        <v>355</v>
      </c>
    </row>
    <row r="69" spans="1:17" ht="19.5" customHeight="1">
      <c r="A69" s="2" t="s">
        <v>17</v>
      </c>
      <c r="B69" s="3" t="s">
        <v>273</v>
      </c>
      <c r="C69" s="2" t="s">
        <v>19</v>
      </c>
      <c r="D69" s="2" t="s">
        <v>271</v>
      </c>
      <c r="E69" s="2">
        <v>3</v>
      </c>
      <c r="F69" s="5">
        <v>1625</v>
      </c>
      <c r="G69" s="5">
        <v>1507</v>
      </c>
      <c r="H69" s="5">
        <v>95</v>
      </c>
      <c r="I69" s="5">
        <v>67</v>
      </c>
      <c r="J69" s="8">
        <v>1666</v>
      </c>
      <c r="K69" s="5">
        <v>4600</v>
      </c>
      <c r="L69" s="5">
        <f>F69/K69</f>
        <v>0.3532608695652174</v>
      </c>
      <c r="M69" s="5">
        <f>(G69+2*H69+2*I69)/K69</f>
        <v>0.39804347826086955</v>
      </c>
      <c r="N69" s="5">
        <f>(F69+J69)/(2*K69)</f>
        <v>0.3577173913043478</v>
      </c>
      <c r="O69" s="5">
        <v>206</v>
      </c>
      <c r="P69" s="8">
        <v>240</v>
      </c>
      <c r="Q69" s="5">
        <v>188</v>
      </c>
    </row>
    <row r="70" spans="1:17" ht="19.5" customHeight="1">
      <c r="A70" s="2">
        <v>93</v>
      </c>
      <c r="B70" s="3" t="s">
        <v>369</v>
      </c>
      <c r="C70" s="2" t="s">
        <v>19</v>
      </c>
      <c r="D70" s="2" t="s">
        <v>20</v>
      </c>
      <c r="E70" s="2">
        <v>3</v>
      </c>
      <c r="F70" s="5">
        <v>1211</v>
      </c>
      <c r="G70" s="5">
        <v>1046</v>
      </c>
      <c r="H70" s="5">
        <v>191</v>
      </c>
      <c r="I70" s="5">
        <v>36</v>
      </c>
      <c r="J70" s="5">
        <v>1168</v>
      </c>
      <c r="K70" s="5">
        <v>4200</v>
      </c>
      <c r="L70" s="5">
        <f>F70/K70</f>
        <v>0.28833333333333333</v>
      </c>
      <c r="M70" s="5">
        <f>(G70+2*H70+2*I70)/K70</f>
        <v>0.35714285714285715</v>
      </c>
      <c r="N70" s="5">
        <f>(F70+J70)/(2*K70)</f>
        <v>0.2832142857142857</v>
      </c>
      <c r="O70" s="5">
        <v>282</v>
      </c>
      <c r="P70" s="5">
        <v>271</v>
      </c>
      <c r="Q70" s="5">
        <v>272</v>
      </c>
    </row>
    <row r="71" spans="1:17" ht="19.5" customHeight="1">
      <c r="A71" s="2">
        <v>87</v>
      </c>
      <c r="B71" s="3" t="s">
        <v>71</v>
      </c>
      <c r="C71" s="2" t="s">
        <v>19</v>
      </c>
      <c r="D71" s="2" t="s">
        <v>37</v>
      </c>
      <c r="E71" s="2">
        <v>3</v>
      </c>
      <c r="F71" s="5">
        <v>1357</v>
      </c>
      <c r="G71" s="5">
        <v>1304</v>
      </c>
      <c r="H71" s="5">
        <v>82</v>
      </c>
      <c r="I71" s="5">
        <v>17</v>
      </c>
      <c r="J71" s="5">
        <v>1080</v>
      </c>
      <c r="K71" s="5">
        <v>1340</v>
      </c>
      <c r="L71" s="5">
        <f>F71/K71</f>
        <v>1.0126865671641792</v>
      </c>
      <c r="M71" s="5">
        <f>(G71+2*H71+2*I71)/K71</f>
        <v>1.1208955223880597</v>
      </c>
      <c r="N71" s="5">
        <f>(F71+J71)/(2*K71)</f>
        <v>0.9093283582089552</v>
      </c>
      <c r="O71" s="5">
        <v>23</v>
      </c>
      <c r="P71" s="5">
        <v>27</v>
      </c>
      <c r="Q71" s="5">
        <v>25</v>
      </c>
    </row>
    <row r="72" spans="1:23" ht="19.5" customHeight="1">
      <c r="A72" s="2">
        <v>23</v>
      </c>
      <c r="B72" s="3" t="s">
        <v>194</v>
      </c>
      <c r="C72" s="2" t="s">
        <v>19</v>
      </c>
      <c r="D72" s="2" t="s">
        <v>61</v>
      </c>
      <c r="E72" s="2">
        <v>3</v>
      </c>
      <c r="F72" s="5">
        <v>5025</v>
      </c>
      <c r="G72" s="5">
        <v>4924</v>
      </c>
      <c r="H72" s="5">
        <v>244</v>
      </c>
      <c r="I72" s="5">
        <v>26</v>
      </c>
      <c r="J72" s="8">
        <v>2236</v>
      </c>
      <c r="K72" s="5">
        <v>8000</v>
      </c>
      <c r="L72" s="5">
        <f>F72/K72</f>
        <v>0.628125</v>
      </c>
      <c r="M72" s="5">
        <f>(G72+2*H72+2*I72)/K72</f>
        <v>0.683</v>
      </c>
      <c r="N72" s="5">
        <f>(F72+J72)/(2*K72)</f>
        <v>0.4538125</v>
      </c>
      <c r="O72" s="5">
        <v>64</v>
      </c>
      <c r="P72" s="5">
        <v>77</v>
      </c>
      <c r="Q72" s="5">
        <v>120</v>
      </c>
      <c r="W72" s="4"/>
    </row>
    <row r="73" spans="1:23" ht="19.5" customHeight="1">
      <c r="A73" s="2">
        <v>4</v>
      </c>
      <c r="B73" s="3" t="s">
        <v>386</v>
      </c>
      <c r="C73" s="2" t="s">
        <v>44</v>
      </c>
      <c r="D73" s="2" t="s">
        <v>45</v>
      </c>
      <c r="E73" s="2">
        <v>3</v>
      </c>
      <c r="F73" s="5">
        <v>5657</v>
      </c>
      <c r="G73" s="5">
        <v>4847</v>
      </c>
      <c r="H73" s="5">
        <v>726</v>
      </c>
      <c r="I73" s="5">
        <v>314</v>
      </c>
      <c r="J73" s="8">
        <v>5274</v>
      </c>
      <c r="K73" s="5">
        <v>20000</v>
      </c>
      <c r="L73" s="5">
        <f>F73/K73</f>
        <v>0.28285</v>
      </c>
      <c r="M73" s="5">
        <f>(G73+2*H73+2*I73)/K73</f>
        <v>0.34635</v>
      </c>
      <c r="N73" s="5">
        <f>(F73+J73)/(2*K73)</f>
        <v>0.273275</v>
      </c>
      <c r="O73" s="5">
        <v>292</v>
      </c>
      <c r="P73" s="5">
        <v>279</v>
      </c>
      <c r="Q73" s="5">
        <v>287</v>
      </c>
      <c r="W73" s="4"/>
    </row>
    <row r="74" spans="1:17" ht="19.5" customHeight="1">
      <c r="A74" s="2" t="s">
        <v>25</v>
      </c>
      <c r="B74" s="3" t="s">
        <v>589</v>
      </c>
      <c r="C74" s="2" t="s">
        <v>44</v>
      </c>
      <c r="D74" s="2" t="s">
        <v>291</v>
      </c>
      <c r="E74" s="2">
        <v>4</v>
      </c>
      <c r="F74" s="5">
        <v>1171</v>
      </c>
      <c r="G74" s="5">
        <v>1166</v>
      </c>
      <c r="H74" s="5">
        <v>22</v>
      </c>
      <c r="I74" s="5">
        <v>0</v>
      </c>
      <c r="J74" s="5">
        <v>739</v>
      </c>
      <c r="K74" s="5">
        <v>10485</v>
      </c>
      <c r="L74" s="5">
        <f>F74/K74</f>
        <v>0.1116833571769194</v>
      </c>
      <c r="M74" s="5">
        <f>(G74+2*H74+2*I74)/K74</f>
        <v>0.11540295660467334</v>
      </c>
      <c r="N74" s="5">
        <f>(F74+J74)/(2*K74)</f>
        <v>0.0910824988078207</v>
      </c>
      <c r="O74" s="5">
        <v>464</v>
      </c>
      <c r="P74" s="5">
        <v>471</v>
      </c>
      <c r="Q74" s="5">
        <v>482</v>
      </c>
    </row>
    <row r="75" spans="1:17" ht="19.5" customHeight="1">
      <c r="A75" s="2">
        <v>90</v>
      </c>
      <c r="B75" s="3" t="s">
        <v>265</v>
      </c>
      <c r="C75" s="2" t="s">
        <v>44</v>
      </c>
      <c r="D75" s="2" t="s">
        <v>57</v>
      </c>
      <c r="E75" s="2">
        <v>4</v>
      </c>
      <c r="F75" s="5">
        <v>2184</v>
      </c>
      <c r="G75" s="5">
        <v>1976</v>
      </c>
      <c r="H75" s="5">
        <v>324</v>
      </c>
      <c r="I75" s="5">
        <v>83</v>
      </c>
      <c r="J75" s="5">
        <v>2483</v>
      </c>
      <c r="K75" s="8">
        <v>6446</v>
      </c>
      <c r="L75" s="5">
        <f>F75/K75</f>
        <v>0.33881476884889855</v>
      </c>
      <c r="M75" s="5">
        <f>(G75+2*H75+2*I75)/K75</f>
        <v>0.4328265591064226</v>
      </c>
      <c r="N75" s="5">
        <f>(F75+J75)/(2*K75)</f>
        <v>0.36200744647843625</v>
      </c>
      <c r="O75" s="5">
        <v>222</v>
      </c>
      <c r="P75" s="5">
        <v>201</v>
      </c>
      <c r="Q75" s="5">
        <v>182</v>
      </c>
    </row>
    <row r="76" spans="1:17" ht="19.5" customHeight="1">
      <c r="A76" s="2" t="s">
        <v>17</v>
      </c>
      <c r="B76" s="3" t="s">
        <v>451</v>
      </c>
      <c r="C76" s="2" t="s">
        <v>19</v>
      </c>
      <c r="D76" s="2" t="s">
        <v>54</v>
      </c>
      <c r="E76" s="2">
        <v>4</v>
      </c>
      <c r="F76" s="5">
        <v>713</v>
      </c>
      <c r="G76" s="5">
        <v>690</v>
      </c>
      <c r="H76" s="5">
        <v>58</v>
      </c>
      <c r="I76" s="5">
        <v>2</v>
      </c>
      <c r="J76" s="5">
        <v>641</v>
      </c>
      <c r="K76" s="5">
        <v>3000</v>
      </c>
      <c r="L76" s="5">
        <f>F76/K76</f>
        <v>0.23766666666666666</v>
      </c>
      <c r="M76" s="5">
        <f>(G76+2*H76+2*I76)/K76</f>
        <v>0.27</v>
      </c>
      <c r="N76" s="5">
        <f>(F76+J76)/(2*K76)</f>
        <v>0.22566666666666665</v>
      </c>
      <c r="O76" s="5">
        <v>352</v>
      </c>
      <c r="P76" s="5">
        <v>367</v>
      </c>
      <c r="Q76" s="5">
        <v>349</v>
      </c>
    </row>
    <row r="77" spans="1:17" ht="19.5" customHeight="1">
      <c r="A77" s="2">
        <v>84</v>
      </c>
      <c r="B77" s="3" t="s">
        <v>519</v>
      </c>
      <c r="C77" s="2" t="s">
        <v>19</v>
      </c>
      <c r="D77" s="2" t="s">
        <v>49</v>
      </c>
      <c r="E77" s="2">
        <v>4</v>
      </c>
      <c r="F77" s="5">
        <v>1715</v>
      </c>
      <c r="G77" s="5">
        <v>1612</v>
      </c>
      <c r="H77" s="5">
        <v>107</v>
      </c>
      <c r="I77" s="5">
        <v>39</v>
      </c>
      <c r="J77" s="5">
        <v>1593</v>
      </c>
      <c r="K77" s="5">
        <v>10000</v>
      </c>
      <c r="L77" s="5">
        <f>F77/K77</f>
        <v>0.1715</v>
      </c>
      <c r="M77" s="5">
        <f>(G77+2*H77+2*I77)/K77</f>
        <v>0.1904</v>
      </c>
      <c r="N77" s="5">
        <f>(F77+J77)/(2*K77)</f>
        <v>0.1654</v>
      </c>
      <c r="O77" s="5">
        <v>414</v>
      </c>
      <c r="P77" s="5">
        <v>429</v>
      </c>
      <c r="Q77" s="5">
        <v>413</v>
      </c>
    </row>
    <row r="78" spans="1:17" ht="19.5" customHeight="1">
      <c r="A78" s="2">
        <v>73</v>
      </c>
      <c r="B78" s="3" t="s">
        <v>64</v>
      </c>
      <c r="C78" s="2" t="s">
        <v>23</v>
      </c>
      <c r="D78" s="2" t="s">
        <v>24</v>
      </c>
      <c r="E78" s="2">
        <v>4</v>
      </c>
      <c r="F78" s="5">
        <v>4346</v>
      </c>
      <c r="G78" s="5">
        <v>4327</v>
      </c>
      <c r="H78" s="5">
        <v>49</v>
      </c>
      <c r="I78" s="5">
        <v>2</v>
      </c>
      <c r="J78" s="5">
        <v>5278</v>
      </c>
      <c r="K78" s="8">
        <v>4917</v>
      </c>
      <c r="L78" s="5">
        <f>F78/K78</f>
        <v>0.8838722798454343</v>
      </c>
      <c r="M78" s="5">
        <f>(G78+2*H78+2*I78)/K78</f>
        <v>0.9007524913565182</v>
      </c>
      <c r="N78" s="5">
        <f>(F78+J78)/(2*K78)</f>
        <v>0.9786455155582673</v>
      </c>
      <c r="O78" s="5">
        <v>27</v>
      </c>
      <c r="P78" s="5">
        <v>45</v>
      </c>
      <c r="Q78" s="5">
        <v>20</v>
      </c>
    </row>
    <row r="79" spans="1:23" ht="19.5" customHeight="1">
      <c r="A79" s="2" t="s">
        <v>25</v>
      </c>
      <c r="B79" s="3" t="s">
        <v>569</v>
      </c>
      <c r="C79" s="2" t="s">
        <v>19</v>
      </c>
      <c r="D79" s="2" t="s">
        <v>233</v>
      </c>
      <c r="E79" s="2">
        <v>4</v>
      </c>
      <c r="F79" s="5">
        <v>460</v>
      </c>
      <c r="G79" s="5">
        <v>404</v>
      </c>
      <c r="H79" s="5">
        <v>56</v>
      </c>
      <c r="I79" s="5">
        <v>20</v>
      </c>
      <c r="J79" s="5">
        <v>437</v>
      </c>
      <c r="K79" s="5">
        <v>3805</v>
      </c>
      <c r="L79" s="5">
        <f>F79/K79</f>
        <v>0.12089356110381078</v>
      </c>
      <c r="M79" s="5">
        <f>(G79+2*H79+2*I79)/K79</f>
        <v>0.14612352168199738</v>
      </c>
      <c r="N79" s="5">
        <f>(F79+J79)/(2*K79)</f>
        <v>0.1178712220762155</v>
      </c>
      <c r="O79" s="5">
        <v>457</v>
      </c>
      <c r="P79" s="8">
        <v>458</v>
      </c>
      <c r="Q79" s="5">
        <v>462</v>
      </c>
      <c r="R79" s="5"/>
      <c r="S79" s="5"/>
      <c r="T79" s="5"/>
      <c r="W79" s="4"/>
    </row>
    <row r="80" spans="1:17" ht="19.5" customHeight="1">
      <c r="A80" s="2" t="s">
        <v>28</v>
      </c>
      <c r="B80" s="3" t="s">
        <v>485</v>
      </c>
      <c r="C80" s="2" t="s">
        <v>19</v>
      </c>
      <c r="D80" s="2" t="s">
        <v>271</v>
      </c>
      <c r="E80" s="2">
        <v>4</v>
      </c>
      <c r="F80" s="5">
        <v>1480</v>
      </c>
      <c r="G80" s="5">
        <v>1404</v>
      </c>
      <c r="H80" s="5">
        <v>105</v>
      </c>
      <c r="I80" s="5">
        <v>14</v>
      </c>
      <c r="J80" s="5">
        <v>575</v>
      </c>
      <c r="K80" s="5">
        <v>5147</v>
      </c>
      <c r="L80" s="5">
        <f>F80/K80</f>
        <v>0.2875461433844958</v>
      </c>
      <c r="M80" s="5">
        <f>(G80+2*H80+2*I80)/K80</f>
        <v>0.31902078880901497</v>
      </c>
      <c r="N80" s="5">
        <f>(F80+J80)/(2*K80)</f>
        <v>0.19963085292403343</v>
      </c>
      <c r="O80" s="5">
        <v>284</v>
      </c>
      <c r="P80" s="8">
        <v>310</v>
      </c>
      <c r="Q80" s="5">
        <v>381</v>
      </c>
    </row>
    <row r="81" spans="1:23" ht="19.5" customHeight="1">
      <c r="A81" s="2">
        <v>99</v>
      </c>
      <c r="B81" s="3" t="s">
        <v>200</v>
      </c>
      <c r="C81" s="2" t="s">
        <v>19</v>
      </c>
      <c r="D81" s="2" t="s">
        <v>20</v>
      </c>
      <c r="E81" s="2">
        <v>4</v>
      </c>
      <c r="F81" s="5">
        <v>2635</v>
      </c>
      <c r="G81" s="5">
        <v>2514</v>
      </c>
      <c r="H81" s="5">
        <v>197</v>
      </c>
      <c r="I81" s="5">
        <v>34</v>
      </c>
      <c r="J81" s="5">
        <v>2705</v>
      </c>
      <c r="K81" s="5">
        <v>6006</v>
      </c>
      <c r="L81" s="5">
        <f>F81/K81</f>
        <v>0.43872793872793875</v>
      </c>
      <c r="M81" s="5">
        <f>(G81+2*H81+2*I81)/K81</f>
        <v>0.4955044955044955</v>
      </c>
      <c r="N81" s="5">
        <f>(F81+J81)/(2*K81)</f>
        <v>0.44455544455544455</v>
      </c>
      <c r="O81" s="5">
        <v>137</v>
      </c>
      <c r="P81" s="5">
        <v>155</v>
      </c>
      <c r="Q81" s="5">
        <v>126</v>
      </c>
      <c r="W81" s="4"/>
    </row>
    <row r="82" spans="1:17" ht="19.5" customHeight="1">
      <c r="A82" s="2" t="s">
        <v>32</v>
      </c>
      <c r="B82" s="3" t="s">
        <v>328</v>
      </c>
      <c r="C82" s="2" t="s">
        <v>19</v>
      </c>
      <c r="D82" s="2" t="s">
        <v>37</v>
      </c>
      <c r="E82" s="2">
        <v>4</v>
      </c>
      <c r="F82" s="5">
        <v>1300</v>
      </c>
      <c r="G82" s="5">
        <v>1217</v>
      </c>
      <c r="H82" s="5">
        <v>127</v>
      </c>
      <c r="I82" s="5">
        <v>39</v>
      </c>
      <c r="J82" s="5">
        <v>1153</v>
      </c>
      <c r="K82" s="8">
        <v>3937</v>
      </c>
      <c r="L82" s="5">
        <f>F82/K82</f>
        <v>0.3302006604013208</v>
      </c>
      <c r="M82" s="5">
        <f>(G82+2*H82+2*I82)/K82</f>
        <v>0.39344678689357376</v>
      </c>
      <c r="N82" s="5">
        <f>(F82+J82)/(2*K82)</f>
        <v>0.3115316230632461</v>
      </c>
      <c r="O82" s="5">
        <v>236</v>
      </c>
      <c r="P82" s="5">
        <v>241</v>
      </c>
      <c r="Q82" s="5">
        <v>236</v>
      </c>
    </row>
    <row r="83" spans="1:17" ht="19.5" customHeight="1">
      <c r="A83" s="2">
        <v>26</v>
      </c>
      <c r="B83" s="3" t="s">
        <v>127</v>
      </c>
      <c r="C83" s="2" t="s">
        <v>19</v>
      </c>
      <c r="D83" s="2" t="s">
        <v>61</v>
      </c>
      <c r="E83" s="2">
        <v>4</v>
      </c>
      <c r="F83" s="5">
        <v>3973</v>
      </c>
      <c r="G83" s="5">
        <v>3351</v>
      </c>
      <c r="H83" s="5">
        <v>643</v>
      </c>
      <c r="I83" s="5">
        <v>314</v>
      </c>
      <c r="J83" s="8">
        <v>3791</v>
      </c>
      <c r="K83" s="5">
        <v>6500</v>
      </c>
      <c r="L83" s="5">
        <f>F83/K83</f>
        <v>0.6112307692307692</v>
      </c>
      <c r="M83" s="5">
        <f>(G83+2*H83+2*I83)/K83</f>
        <v>0.81</v>
      </c>
      <c r="N83" s="5">
        <f>(F83+J83)/(2*K83)</f>
        <v>0.5972307692307692</v>
      </c>
      <c r="O83" s="5">
        <v>71</v>
      </c>
      <c r="P83" s="8">
        <v>52</v>
      </c>
      <c r="Q83" s="5">
        <v>64</v>
      </c>
    </row>
    <row r="84" spans="1:17" ht="19.5" customHeight="1">
      <c r="A84" s="2">
        <v>5</v>
      </c>
      <c r="B84" s="3" t="s">
        <v>157</v>
      </c>
      <c r="C84" s="2" t="s">
        <v>44</v>
      </c>
      <c r="D84" s="2" t="s">
        <v>45</v>
      </c>
      <c r="E84" s="2">
        <v>4</v>
      </c>
      <c r="F84" s="5">
        <v>4690</v>
      </c>
      <c r="G84" s="5">
        <v>4332</v>
      </c>
      <c r="H84" s="5">
        <v>368</v>
      </c>
      <c r="I84" s="5">
        <v>101</v>
      </c>
      <c r="J84" s="5">
        <v>5310</v>
      </c>
      <c r="K84" s="8">
        <v>9780</v>
      </c>
      <c r="L84" s="5">
        <f>F84/K84</f>
        <v>0.47955010224948874</v>
      </c>
      <c r="M84" s="5">
        <f>(G84+2*H84+2*I84)/K84</f>
        <v>0.5388548057259713</v>
      </c>
      <c r="N84" s="5">
        <f>(F84+J84)/(2*K84)</f>
        <v>0.5112474437627812</v>
      </c>
      <c r="O84" s="5">
        <v>114</v>
      </c>
      <c r="P84" s="5">
        <v>135</v>
      </c>
      <c r="Q84" s="5">
        <v>89</v>
      </c>
    </row>
    <row r="85" spans="1:17" ht="19.5" customHeight="1">
      <c r="A85" s="2" t="s">
        <v>32</v>
      </c>
      <c r="B85" s="3" t="s">
        <v>56</v>
      </c>
      <c r="C85" s="2" t="s">
        <v>44</v>
      </c>
      <c r="D85" s="2" t="s">
        <v>57</v>
      </c>
      <c r="E85" s="2">
        <v>5</v>
      </c>
      <c r="F85" s="5">
        <v>3442</v>
      </c>
      <c r="G85" s="5">
        <v>3080</v>
      </c>
      <c r="H85" s="5">
        <v>417</v>
      </c>
      <c r="I85" s="5">
        <v>162</v>
      </c>
      <c r="J85" s="8">
        <v>3572</v>
      </c>
      <c r="K85" s="8">
        <v>3278</v>
      </c>
      <c r="L85" s="5">
        <f>F85/K85</f>
        <v>1.0500305064063453</v>
      </c>
      <c r="M85" s="5">
        <f>(G85+2*H85+2*I85)/K85</f>
        <v>1.2928615009151923</v>
      </c>
      <c r="N85" s="5">
        <f>(F85+J85)/(2*K85)</f>
        <v>1.0698596705308114</v>
      </c>
      <c r="O85" s="5">
        <v>21</v>
      </c>
      <c r="P85" s="5">
        <v>19</v>
      </c>
      <c r="Q85" s="5">
        <v>16</v>
      </c>
    </row>
    <row r="86" spans="1:17" ht="19.5" customHeight="1">
      <c r="A86" s="2" t="s">
        <v>25</v>
      </c>
      <c r="B86" s="3" t="s">
        <v>341</v>
      </c>
      <c r="C86" s="2" t="s">
        <v>19</v>
      </c>
      <c r="D86" s="2" t="s">
        <v>54</v>
      </c>
      <c r="E86" s="2">
        <v>5</v>
      </c>
      <c r="F86" s="5">
        <v>677</v>
      </c>
      <c r="G86" s="5">
        <v>674</v>
      </c>
      <c r="H86" s="5">
        <v>13</v>
      </c>
      <c r="I86" s="5">
        <v>1</v>
      </c>
      <c r="J86" s="5">
        <v>167</v>
      </c>
      <c r="K86" s="5">
        <v>1400</v>
      </c>
      <c r="L86" s="5">
        <f>F86/K86</f>
        <v>0.4835714285714286</v>
      </c>
      <c r="M86" s="5">
        <f>(G86+2*H86+2*I86)/K86</f>
        <v>0.5014285714285714</v>
      </c>
      <c r="N86" s="5">
        <f>(F86+J86)/(2*K86)</f>
        <v>0.30142857142857143</v>
      </c>
      <c r="O86" s="5">
        <v>112</v>
      </c>
      <c r="P86" s="5">
        <v>151</v>
      </c>
      <c r="Q86" s="5">
        <v>247</v>
      </c>
    </row>
    <row r="87" spans="1:20" ht="19.5" customHeight="1">
      <c r="A87" s="2" t="s">
        <v>32</v>
      </c>
      <c r="B87" s="3" t="s">
        <v>602</v>
      </c>
      <c r="C87" s="2" t="s">
        <v>19</v>
      </c>
      <c r="D87" s="2" t="s">
        <v>39</v>
      </c>
      <c r="E87" s="2">
        <v>5</v>
      </c>
      <c r="F87" s="5">
        <v>301</v>
      </c>
      <c r="G87" s="5">
        <v>277</v>
      </c>
      <c r="H87" s="5">
        <v>17</v>
      </c>
      <c r="I87" s="5">
        <v>13</v>
      </c>
      <c r="J87" s="5">
        <v>273</v>
      </c>
      <c r="K87" s="5">
        <v>6000</v>
      </c>
      <c r="L87" s="5">
        <f>F87/K87</f>
        <v>0.050166666666666665</v>
      </c>
      <c r="M87" s="5">
        <f>(G87+2*H87+2*I87)/K87</f>
        <v>0.05616666666666666</v>
      </c>
      <c r="N87" s="5">
        <f>(F87+J87)/(2*K87)</f>
        <v>0.04783333333333333</v>
      </c>
      <c r="O87" s="5">
        <v>493</v>
      </c>
      <c r="P87" s="5">
        <v>489</v>
      </c>
      <c r="Q87" s="5">
        <v>495</v>
      </c>
      <c r="R87" s="5"/>
      <c r="S87" s="5"/>
      <c r="T87" s="5"/>
    </row>
    <row r="88" spans="1:17" ht="19.5" customHeight="1">
      <c r="A88" s="2">
        <v>90</v>
      </c>
      <c r="B88" s="3" t="s">
        <v>561</v>
      </c>
      <c r="C88" s="2" t="s">
        <v>19</v>
      </c>
      <c r="D88" s="2" t="s">
        <v>49</v>
      </c>
      <c r="E88" s="2">
        <v>5</v>
      </c>
      <c r="F88" s="5">
        <v>1771</v>
      </c>
      <c r="G88" s="5">
        <v>1681</v>
      </c>
      <c r="H88" s="5">
        <v>101</v>
      </c>
      <c r="I88" s="5">
        <v>53</v>
      </c>
      <c r="J88" s="5">
        <v>1678</v>
      </c>
      <c r="K88" s="8">
        <v>13000</v>
      </c>
      <c r="L88" s="5">
        <f>F88/K88</f>
        <v>0.13623076923076924</v>
      </c>
      <c r="M88" s="5">
        <f>(G88+2*H88+2*I88)/K88</f>
        <v>0.153</v>
      </c>
      <c r="N88" s="5">
        <f>(F88+J88)/(2*K88)</f>
        <v>0.13265384615384615</v>
      </c>
      <c r="O88" s="5">
        <v>449</v>
      </c>
      <c r="P88" s="5">
        <v>453</v>
      </c>
      <c r="Q88" s="5">
        <v>455</v>
      </c>
    </row>
    <row r="89" spans="1:17" ht="19.5" customHeight="1">
      <c r="A89" s="2">
        <v>93</v>
      </c>
      <c r="B89" s="3" t="s">
        <v>22</v>
      </c>
      <c r="C89" s="2" t="s">
        <v>23</v>
      </c>
      <c r="D89" s="2" t="s">
        <v>24</v>
      </c>
      <c r="E89" s="2">
        <v>5</v>
      </c>
      <c r="F89" s="5">
        <v>5214</v>
      </c>
      <c r="G89" s="5">
        <v>5198</v>
      </c>
      <c r="H89" s="5">
        <v>40</v>
      </c>
      <c r="I89" s="5">
        <v>3</v>
      </c>
      <c r="J89" s="5">
        <v>3155</v>
      </c>
      <c r="K89" s="8">
        <v>1749</v>
      </c>
      <c r="L89" s="5">
        <f>F89/K89</f>
        <v>2.981132075471698</v>
      </c>
      <c r="M89" s="5">
        <f>(G89+2*H89+2*I89)/K89</f>
        <v>3.0211549456832474</v>
      </c>
      <c r="N89" s="5">
        <f>(F89+J89)/(2*K89)</f>
        <v>2.392510005717553</v>
      </c>
      <c r="O89" s="5">
        <v>2</v>
      </c>
      <c r="P89" s="8">
        <v>2</v>
      </c>
      <c r="Q89" s="5">
        <v>2</v>
      </c>
    </row>
    <row r="90" spans="1:17" ht="19.5" customHeight="1">
      <c r="A90" s="2" t="s">
        <v>52</v>
      </c>
      <c r="B90" s="3" t="s">
        <v>450</v>
      </c>
      <c r="C90" s="2" t="s">
        <v>19</v>
      </c>
      <c r="D90" s="2" t="s">
        <v>20</v>
      </c>
      <c r="E90" s="2">
        <v>5</v>
      </c>
      <c r="F90" s="5">
        <v>1708</v>
      </c>
      <c r="G90" s="5">
        <v>1582</v>
      </c>
      <c r="H90" s="5">
        <v>181</v>
      </c>
      <c r="I90" s="5">
        <v>38</v>
      </c>
      <c r="J90" s="5">
        <v>219</v>
      </c>
      <c r="K90" s="5">
        <v>4260</v>
      </c>
      <c r="L90" s="5">
        <f>F90/K90</f>
        <v>0.40093896713615024</v>
      </c>
      <c r="M90" s="5">
        <f>(G90+2*H90+2*I90)/K90</f>
        <v>0.47417840375586856</v>
      </c>
      <c r="N90" s="5">
        <f>(F90+J90)/(2*K90)</f>
        <v>0.2261737089201878</v>
      </c>
      <c r="O90" s="5">
        <v>167</v>
      </c>
      <c r="P90" s="8">
        <v>168</v>
      </c>
      <c r="Q90" s="5">
        <v>348</v>
      </c>
    </row>
    <row r="91" spans="1:23" ht="19.5" customHeight="1">
      <c r="A91" s="2">
        <v>47</v>
      </c>
      <c r="B91" s="3" t="s">
        <v>227</v>
      </c>
      <c r="C91" s="2" t="s">
        <v>19</v>
      </c>
      <c r="D91" s="2" t="s">
        <v>61</v>
      </c>
      <c r="E91" s="2">
        <v>5</v>
      </c>
      <c r="F91" s="5">
        <v>3003</v>
      </c>
      <c r="G91" s="5">
        <v>2561</v>
      </c>
      <c r="H91" s="5">
        <v>375</v>
      </c>
      <c r="I91" s="5">
        <v>264</v>
      </c>
      <c r="J91" s="5">
        <v>2657</v>
      </c>
      <c r="K91" s="8">
        <v>7118</v>
      </c>
      <c r="L91" s="5">
        <f>F91/K91</f>
        <v>0.4218881708345041</v>
      </c>
      <c r="M91" s="5">
        <f>(G91+2*H91+2*I91)/K91</f>
        <v>0.5393368923855015</v>
      </c>
      <c r="N91" s="5">
        <f>(F91+J91)/(2*K91)</f>
        <v>0.3975835908963192</v>
      </c>
      <c r="O91" s="5">
        <v>151</v>
      </c>
      <c r="P91" s="8">
        <v>134</v>
      </c>
      <c r="Q91" s="5">
        <v>150</v>
      </c>
      <c r="W91" s="4"/>
    </row>
    <row r="92" spans="1:17" ht="19.5" customHeight="1">
      <c r="A92" s="2">
        <v>6</v>
      </c>
      <c r="B92" s="3" t="s">
        <v>459</v>
      </c>
      <c r="C92" s="2" t="s">
        <v>44</v>
      </c>
      <c r="D92" s="2" t="s">
        <v>45</v>
      </c>
      <c r="E92" s="2">
        <v>5</v>
      </c>
      <c r="F92" s="5">
        <v>1036</v>
      </c>
      <c r="G92" s="5">
        <v>1023</v>
      </c>
      <c r="H92" s="5">
        <v>23</v>
      </c>
      <c r="I92" s="5">
        <v>1</v>
      </c>
      <c r="J92" s="8">
        <v>3128</v>
      </c>
      <c r="K92" s="5">
        <v>9323</v>
      </c>
      <c r="L92" s="5">
        <f>F92/K92</f>
        <v>0.1111230290678966</v>
      </c>
      <c r="M92" s="5">
        <f>(G92+2*H92+2*I92)/K92</f>
        <v>0.11487718545532553</v>
      </c>
      <c r="N92" s="5">
        <f>(F92+J92)/(2*K92)</f>
        <v>0.2233186742464872</v>
      </c>
      <c r="O92" s="5">
        <v>465</v>
      </c>
      <c r="P92" s="8">
        <v>472</v>
      </c>
      <c r="Q92" s="5">
        <v>356</v>
      </c>
    </row>
    <row r="93" spans="1:23" ht="19.5" customHeight="1">
      <c r="A93" s="2">
        <v>53</v>
      </c>
      <c r="B93" s="3" t="s">
        <v>319</v>
      </c>
      <c r="C93" s="2" t="s">
        <v>19</v>
      </c>
      <c r="D93" s="2" t="s">
        <v>61</v>
      </c>
      <c r="E93" s="2">
        <v>6</v>
      </c>
      <c r="F93" s="5">
        <v>3037</v>
      </c>
      <c r="G93" s="5">
        <v>2468</v>
      </c>
      <c r="H93" s="5">
        <v>575</v>
      </c>
      <c r="I93" s="5">
        <v>265</v>
      </c>
      <c r="J93" s="5">
        <v>3576</v>
      </c>
      <c r="K93" s="8">
        <v>10407</v>
      </c>
      <c r="L93" s="5">
        <f>F93/K93</f>
        <v>0.29182281156913614</v>
      </c>
      <c r="M93" s="5">
        <f>(G93+2*H93+2*I93)/K93</f>
        <v>0.39857788027289326</v>
      </c>
      <c r="N93" s="5">
        <f>(F93+J93)/(2*K93)</f>
        <v>0.31771884308638415</v>
      </c>
      <c r="O93" s="5">
        <v>276</v>
      </c>
      <c r="P93" s="8">
        <v>238</v>
      </c>
      <c r="Q93" s="5">
        <v>228</v>
      </c>
      <c r="W93" s="4"/>
    </row>
    <row r="94" spans="1:17" ht="19.5" customHeight="1">
      <c r="A94" s="2">
        <v>7</v>
      </c>
      <c r="B94" s="3" t="s">
        <v>113</v>
      </c>
      <c r="C94" s="2" t="s">
        <v>44</v>
      </c>
      <c r="D94" s="2" t="s">
        <v>45</v>
      </c>
      <c r="E94" s="2">
        <v>6</v>
      </c>
      <c r="F94" s="5">
        <v>6691</v>
      </c>
      <c r="G94" s="5">
        <v>5299</v>
      </c>
      <c r="H94" s="5">
        <v>1460</v>
      </c>
      <c r="I94" s="5">
        <v>551</v>
      </c>
      <c r="J94" s="5">
        <v>5401</v>
      </c>
      <c r="K94" s="8">
        <v>9349</v>
      </c>
      <c r="L94" s="5">
        <f>F94/K94</f>
        <v>0.7156915178093913</v>
      </c>
      <c r="M94" s="5">
        <f>(G94+2*H94+2*I94)/K94</f>
        <v>0.9970050272756444</v>
      </c>
      <c r="N94" s="5">
        <f>(F94+J94)/(2*K94)</f>
        <v>0.6467001818376297</v>
      </c>
      <c r="O94" s="5">
        <v>52</v>
      </c>
      <c r="P94" s="5">
        <v>33</v>
      </c>
      <c r="Q94" s="5">
        <v>53</v>
      </c>
    </row>
    <row r="95" spans="1:17" ht="19.5" customHeight="1">
      <c r="A95" s="2" t="s">
        <v>25</v>
      </c>
      <c r="B95" s="3" t="s">
        <v>144</v>
      </c>
      <c r="C95" s="2" t="s">
        <v>19</v>
      </c>
      <c r="D95" s="2" t="s">
        <v>145</v>
      </c>
      <c r="E95" s="2">
        <v>7</v>
      </c>
      <c r="F95" s="5">
        <v>2054</v>
      </c>
      <c r="G95" s="5">
        <v>1949</v>
      </c>
      <c r="H95" s="5">
        <v>118</v>
      </c>
      <c r="I95" s="5">
        <v>43</v>
      </c>
      <c r="J95" s="5">
        <v>626</v>
      </c>
      <c r="K95" s="5">
        <v>2450</v>
      </c>
      <c r="L95" s="5">
        <f>F95/K95</f>
        <v>0.8383673469387755</v>
      </c>
      <c r="M95" s="5">
        <f>(G95+2*H95+2*I95)/K95</f>
        <v>0.9269387755102041</v>
      </c>
      <c r="N95" s="5">
        <f>(F95+J95)/(2*K95)</f>
        <v>0.5469387755102041</v>
      </c>
      <c r="O95" s="5">
        <v>33</v>
      </c>
      <c r="P95" s="8">
        <v>40</v>
      </c>
      <c r="Q95" s="5">
        <v>77</v>
      </c>
    </row>
    <row r="96" spans="1:23" ht="19.5" customHeight="1">
      <c r="A96" s="2" t="s">
        <v>25</v>
      </c>
      <c r="B96" s="3" t="s">
        <v>441</v>
      </c>
      <c r="C96" s="2" t="s">
        <v>23</v>
      </c>
      <c r="D96" s="2" t="s">
        <v>81</v>
      </c>
      <c r="E96" s="2">
        <v>7</v>
      </c>
      <c r="F96" s="5">
        <v>529</v>
      </c>
      <c r="G96" s="5">
        <v>292</v>
      </c>
      <c r="H96" s="5">
        <v>265</v>
      </c>
      <c r="I96" s="5">
        <v>54</v>
      </c>
      <c r="J96" s="5">
        <v>541</v>
      </c>
      <c r="K96" s="5">
        <v>2285</v>
      </c>
      <c r="L96" s="5">
        <f>F96/K96</f>
        <v>0.2315098468271335</v>
      </c>
      <c r="M96" s="5">
        <f>(G96+2*H96+2*I96)/K96</f>
        <v>0.40700218818380746</v>
      </c>
      <c r="N96" s="5">
        <f>(F96+J96)/(2*K96)</f>
        <v>0.23413566739606126</v>
      </c>
      <c r="O96" s="5">
        <v>359</v>
      </c>
      <c r="P96" s="8">
        <v>228</v>
      </c>
      <c r="Q96" s="5">
        <v>341</v>
      </c>
      <c r="W96" s="4"/>
    </row>
    <row r="97" spans="1:17" ht="19.5" customHeight="1">
      <c r="A97" s="2" t="s">
        <v>28</v>
      </c>
      <c r="B97" s="3" t="s">
        <v>259</v>
      </c>
      <c r="C97" s="2" t="s">
        <v>19</v>
      </c>
      <c r="D97" s="2" t="s">
        <v>37</v>
      </c>
      <c r="E97" s="2">
        <v>7</v>
      </c>
      <c r="F97" s="5">
        <v>885</v>
      </c>
      <c r="G97" s="5">
        <v>800</v>
      </c>
      <c r="H97" s="5">
        <v>93</v>
      </c>
      <c r="I97" s="5">
        <v>29</v>
      </c>
      <c r="J97" s="5">
        <v>719</v>
      </c>
      <c r="K97" s="5">
        <v>2200</v>
      </c>
      <c r="L97" s="5">
        <f>F97/K97</f>
        <v>0.4022727272727273</v>
      </c>
      <c r="M97" s="5">
        <f>(G97+2*H97+2*I97)/K97</f>
        <v>0.47454545454545455</v>
      </c>
      <c r="N97" s="5">
        <f>(F97+J97)/(2*K97)</f>
        <v>0.36454545454545456</v>
      </c>
      <c r="O97" s="5">
        <v>163</v>
      </c>
      <c r="P97" s="5">
        <v>167</v>
      </c>
      <c r="Q97" s="5">
        <v>177</v>
      </c>
    </row>
    <row r="98" spans="1:21" ht="19.5" customHeight="1">
      <c r="A98" s="2">
        <v>64</v>
      </c>
      <c r="B98" s="3" t="s">
        <v>180</v>
      </c>
      <c r="C98" s="2" t="s">
        <v>19</v>
      </c>
      <c r="D98" s="2" t="s">
        <v>61</v>
      </c>
      <c r="E98" s="2">
        <v>7</v>
      </c>
      <c r="F98" s="5">
        <v>2679</v>
      </c>
      <c r="G98" s="5">
        <v>2273</v>
      </c>
      <c r="H98" s="5">
        <v>366</v>
      </c>
      <c r="I98" s="5">
        <v>215</v>
      </c>
      <c r="J98" s="5">
        <v>2506</v>
      </c>
      <c r="K98" s="8">
        <v>5521</v>
      </c>
      <c r="L98" s="5">
        <f>F98/K98</f>
        <v>0.4852381814888607</v>
      </c>
      <c r="M98" s="5">
        <f>(G98+2*H98+2*I98)/K98</f>
        <v>0.6221698967578337</v>
      </c>
      <c r="N98" s="5">
        <f>(F98+J98)/(2*K98)</f>
        <v>0.4695707299402282</v>
      </c>
      <c r="O98" s="5">
        <v>111</v>
      </c>
      <c r="P98" s="8">
        <v>92</v>
      </c>
      <c r="Q98" s="5">
        <v>108</v>
      </c>
      <c r="U98" s="4"/>
    </row>
    <row r="99" spans="1:17" ht="19.5" customHeight="1">
      <c r="A99" s="2">
        <v>8</v>
      </c>
      <c r="B99" s="3" t="s">
        <v>197</v>
      </c>
      <c r="C99" s="2" t="s">
        <v>44</v>
      </c>
      <c r="D99" s="2" t="s">
        <v>45</v>
      </c>
      <c r="E99" s="2">
        <v>7</v>
      </c>
      <c r="F99" s="5">
        <v>2464</v>
      </c>
      <c r="G99" s="5">
        <v>1961</v>
      </c>
      <c r="H99" s="5">
        <v>314</v>
      </c>
      <c r="I99" s="5">
        <v>288</v>
      </c>
      <c r="J99" s="5">
        <v>2401</v>
      </c>
      <c r="K99" s="8">
        <v>5400</v>
      </c>
      <c r="L99" s="5">
        <f>F99/K99</f>
        <v>0.4562962962962963</v>
      </c>
      <c r="M99" s="5">
        <f>(G99+2*H99+2*I99)/K99</f>
        <v>0.5861111111111111</v>
      </c>
      <c r="N99" s="5">
        <f>(F99+J99)/(2*K99)</f>
        <v>0.45046296296296295</v>
      </c>
      <c r="O99" s="5">
        <v>125</v>
      </c>
      <c r="P99" s="5">
        <v>101</v>
      </c>
      <c r="Q99" s="5">
        <v>123</v>
      </c>
    </row>
    <row r="100" spans="1:17" ht="19.5" customHeight="1">
      <c r="A100" s="2" t="s">
        <v>25</v>
      </c>
      <c r="B100" s="3" t="s">
        <v>366</v>
      </c>
      <c r="C100" s="2" t="s">
        <v>23</v>
      </c>
      <c r="D100" s="2" t="s">
        <v>97</v>
      </c>
      <c r="E100" s="2">
        <v>8</v>
      </c>
      <c r="F100" s="5">
        <v>1056</v>
      </c>
      <c r="G100" s="5">
        <v>1056</v>
      </c>
      <c r="H100" s="5">
        <v>6</v>
      </c>
      <c r="I100" s="5">
        <v>0</v>
      </c>
      <c r="J100" s="8">
        <v>1364</v>
      </c>
      <c r="K100" s="5">
        <v>4220</v>
      </c>
      <c r="L100" s="5">
        <f>F100/K100</f>
        <v>0.2502369668246445</v>
      </c>
      <c r="M100" s="5">
        <f>(G100+2*H100+2*I100)/K100</f>
        <v>0.25308056872037915</v>
      </c>
      <c r="N100" s="5">
        <f>(F100+J100)/(2*K100)</f>
        <v>0.28672985781990523</v>
      </c>
      <c r="O100" s="5">
        <v>335</v>
      </c>
      <c r="P100" s="8">
        <v>380</v>
      </c>
      <c r="Q100" s="5">
        <v>270</v>
      </c>
    </row>
    <row r="101" spans="1:17" ht="19.5" customHeight="1">
      <c r="A101" s="2" t="s">
        <v>25</v>
      </c>
      <c r="B101" s="3" t="s">
        <v>552</v>
      </c>
      <c r="C101" s="2" t="s">
        <v>19</v>
      </c>
      <c r="D101" s="2" t="s">
        <v>37</v>
      </c>
      <c r="E101" s="2">
        <v>8</v>
      </c>
      <c r="F101" s="5">
        <v>261</v>
      </c>
      <c r="G101" s="5">
        <v>226</v>
      </c>
      <c r="H101" s="5">
        <v>20</v>
      </c>
      <c r="I101" s="5">
        <v>24</v>
      </c>
      <c r="J101" s="5">
        <v>192</v>
      </c>
      <c r="K101" s="5">
        <v>1605</v>
      </c>
      <c r="L101" s="5">
        <f>F101/K101</f>
        <v>0.16261682242990655</v>
      </c>
      <c r="M101" s="5">
        <f>(G101+2*H101+2*I101)/K101</f>
        <v>0.1956386292834891</v>
      </c>
      <c r="N101" s="5">
        <f>(F101+J101)/(2*K101)</f>
        <v>0.1411214953271028</v>
      </c>
      <c r="O101" s="5">
        <v>428</v>
      </c>
      <c r="P101" s="8">
        <v>424</v>
      </c>
      <c r="Q101" s="5">
        <v>446</v>
      </c>
    </row>
    <row r="102" spans="1:17" ht="19.5" customHeight="1">
      <c r="A102" s="2">
        <v>65</v>
      </c>
      <c r="B102" s="3" t="s">
        <v>225</v>
      </c>
      <c r="C102" s="2" t="s">
        <v>19</v>
      </c>
      <c r="D102" s="2" t="s">
        <v>61</v>
      </c>
      <c r="E102" s="2">
        <v>8</v>
      </c>
      <c r="F102" s="5">
        <v>2406</v>
      </c>
      <c r="G102" s="5">
        <v>1972</v>
      </c>
      <c r="H102" s="5">
        <v>420</v>
      </c>
      <c r="I102" s="5">
        <v>180</v>
      </c>
      <c r="J102" s="5">
        <v>2426</v>
      </c>
      <c r="K102" s="5">
        <v>6000</v>
      </c>
      <c r="L102" s="5">
        <f>F102/K102</f>
        <v>0.401</v>
      </c>
      <c r="M102" s="5">
        <f>(G102+2*H102+2*I102)/K102</f>
        <v>0.5286666666666666</v>
      </c>
      <c r="N102" s="5">
        <f>(F102+J102)/(2*K102)</f>
        <v>0.4026666666666667</v>
      </c>
      <c r="O102" s="5">
        <v>166</v>
      </c>
      <c r="P102" s="8">
        <v>140</v>
      </c>
      <c r="Q102" s="5">
        <v>148</v>
      </c>
    </row>
    <row r="103" spans="1:20" ht="19.5" customHeight="1">
      <c r="A103" s="2">
        <v>9</v>
      </c>
      <c r="B103" s="3" t="s">
        <v>350</v>
      </c>
      <c r="C103" s="2" t="s">
        <v>44</v>
      </c>
      <c r="D103" s="2" t="s">
        <v>45</v>
      </c>
      <c r="E103" s="2">
        <v>8</v>
      </c>
      <c r="F103" s="5">
        <v>3947</v>
      </c>
      <c r="G103" s="5">
        <v>3017</v>
      </c>
      <c r="H103" s="5">
        <v>740</v>
      </c>
      <c r="I103" s="5">
        <v>443</v>
      </c>
      <c r="J103" s="5">
        <v>3422</v>
      </c>
      <c r="K103" s="8">
        <v>12460</v>
      </c>
      <c r="L103" s="5">
        <f>F103/K103</f>
        <v>0.3167736757624398</v>
      </c>
      <c r="M103" s="5">
        <f>(G103+2*H103+2*I103)/K103</f>
        <v>0.43202247191011234</v>
      </c>
      <c r="N103" s="5">
        <f>(F103+J103)/(2*K103)</f>
        <v>0.2957062600321027</v>
      </c>
      <c r="O103" s="5">
        <v>250</v>
      </c>
      <c r="P103" s="8">
        <v>204</v>
      </c>
      <c r="Q103" s="5">
        <v>255</v>
      </c>
      <c r="R103" s="5"/>
      <c r="S103" s="5"/>
      <c r="T103" s="5"/>
    </row>
    <row r="104" spans="1:20" ht="19.5" customHeight="1">
      <c r="A104" s="2">
        <v>80</v>
      </c>
      <c r="B104" s="3" t="s">
        <v>60</v>
      </c>
      <c r="C104" s="2" t="s">
        <v>19</v>
      </c>
      <c r="D104" s="2" t="s">
        <v>61</v>
      </c>
      <c r="E104" s="2">
        <v>9</v>
      </c>
      <c r="F104" s="5">
        <v>2716</v>
      </c>
      <c r="G104" s="5">
        <v>2255</v>
      </c>
      <c r="H104" s="5">
        <v>502</v>
      </c>
      <c r="I104" s="5">
        <v>224</v>
      </c>
      <c r="J104" s="5">
        <v>2521</v>
      </c>
      <c r="K104" s="5">
        <v>2500</v>
      </c>
      <c r="L104" s="5">
        <f>F104/K104</f>
        <v>1.0864</v>
      </c>
      <c r="M104" s="5">
        <f>(G104+2*H104+2*I104)/K104</f>
        <v>1.4828</v>
      </c>
      <c r="N104" s="5">
        <f>(F104+J104)/(2*K104)</f>
        <v>1.0474</v>
      </c>
      <c r="O104" s="5">
        <v>18</v>
      </c>
      <c r="P104" s="5">
        <v>13</v>
      </c>
      <c r="Q104" s="5">
        <v>18</v>
      </c>
      <c r="R104" s="5"/>
      <c r="S104" s="5"/>
      <c r="T104" s="5"/>
    </row>
    <row r="105" spans="1:23" ht="19.5" customHeight="1">
      <c r="A105" s="2">
        <v>11</v>
      </c>
      <c r="B105" s="3" t="s">
        <v>94</v>
      </c>
      <c r="C105" s="2" t="s">
        <v>44</v>
      </c>
      <c r="D105" s="2" t="s">
        <v>45</v>
      </c>
      <c r="E105" s="2">
        <v>9</v>
      </c>
      <c r="F105" s="5">
        <v>4956</v>
      </c>
      <c r="G105" s="5">
        <v>4158</v>
      </c>
      <c r="H105" s="5">
        <v>941</v>
      </c>
      <c r="I105" s="5">
        <v>327</v>
      </c>
      <c r="J105" s="5">
        <v>4277</v>
      </c>
      <c r="K105" s="8">
        <v>6005</v>
      </c>
      <c r="L105" s="5">
        <f>F105/K105</f>
        <v>0.8253122398001665</v>
      </c>
      <c r="M105" s="5">
        <f>(G105+2*H105+2*I105)/K105</f>
        <v>1.1147377185678602</v>
      </c>
      <c r="N105" s="5">
        <f>(F105+J105)/(2*K105)</f>
        <v>0.7687760199833472</v>
      </c>
      <c r="O105" s="5">
        <v>37</v>
      </c>
      <c r="P105" s="8">
        <v>28</v>
      </c>
      <c r="Q105" s="5">
        <v>39</v>
      </c>
      <c r="W105" s="4"/>
    </row>
    <row r="106" spans="1:23" ht="19.5" customHeight="1">
      <c r="A106" s="2" t="s">
        <v>28</v>
      </c>
      <c r="B106" s="3" t="s">
        <v>68</v>
      </c>
      <c r="C106" s="2" t="s">
        <v>23</v>
      </c>
      <c r="D106" s="2" t="s">
        <v>34</v>
      </c>
      <c r="E106" s="2">
        <v>10</v>
      </c>
      <c r="F106" s="5">
        <v>2495</v>
      </c>
      <c r="G106" s="5">
        <v>2135</v>
      </c>
      <c r="H106" s="5">
        <v>376</v>
      </c>
      <c r="I106" s="5">
        <v>149</v>
      </c>
      <c r="J106" s="8">
        <v>2449</v>
      </c>
      <c r="K106" s="5">
        <v>2605</v>
      </c>
      <c r="L106" s="5">
        <f>F106/K106</f>
        <v>0.9577735124760077</v>
      </c>
      <c r="M106" s="5">
        <f>(G106+2*H106+2*I106)/K106</f>
        <v>1.2226487523992322</v>
      </c>
      <c r="N106" s="5">
        <f>(F106+J106)/(2*K106)</f>
        <v>0.9489443378119002</v>
      </c>
      <c r="O106" s="5">
        <v>26</v>
      </c>
      <c r="P106" s="5">
        <v>21</v>
      </c>
      <c r="Q106" s="5">
        <v>22</v>
      </c>
      <c r="W106" s="4"/>
    </row>
    <row r="107" spans="1:23" ht="19.5" customHeight="1">
      <c r="A107" s="2">
        <v>83</v>
      </c>
      <c r="B107" s="3" t="s">
        <v>221</v>
      </c>
      <c r="C107" s="2" t="s">
        <v>19</v>
      </c>
      <c r="D107" s="2" t="s">
        <v>61</v>
      </c>
      <c r="E107" s="2">
        <v>10</v>
      </c>
      <c r="F107" s="5">
        <v>2305</v>
      </c>
      <c r="G107" s="5">
        <v>1841</v>
      </c>
      <c r="H107" s="5">
        <v>409</v>
      </c>
      <c r="I107" s="5">
        <v>214</v>
      </c>
      <c r="J107" s="5">
        <v>2071</v>
      </c>
      <c r="K107" s="5">
        <v>5384</v>
      </c>
      <c r="L107" s="5">
        <f>F107/K107</f>
        <v>0.4281203566121842</v>
      </c>
      <c r="M107" s="5">
        <f>(G107+2*H107+2*I107)/K107</f>
        <v>0.5733655274888558</v>
      </c>
      <c r="N107" s="5">
        <f>(F107+J107)/(2*K107)</f>
        <v>0.4063893016344725</v>
      </c>
      <c r="O107" s="5">
        <v>146</v>
      </c>
      <c r="P107" s="5">
        <v>107</v>
      </c>
      <c r="Q107" s="5">
        <v>145</v>
      </c>
      <c r="W107" s="4"/>
    </row>
    <row r="108" spans="1:23" ht="19.5" customHeight="1">
      <c r="A108" s="2">
        <v>12</v>
      </c>
      <c r="B108" s="3" t="s">
        <v>130</v>
      </c>
      <c r="C108" s="2" t="s">
        <v>44</v>
      </c>
      <c r="D108" s="2" t="s">
        <v>45</v>
      </c>
      <c r="E108" s="2">
        <v>10</v>
      </c>
      <c r="F108" s="5">
        <v>5041</v>
      </c>
      <c r="G108" s="5">
        <v>4499</v>
      </c>
      <c r="H108" s="5">
        <v>586</v>
      </c>
      <c r="I108" s="5">
        <v>193</v>
      </c>
      <c r="J108" s="5">
        <v>5044</v>
      </c>
      <c r="K108" s="8">
        <v>8572</v>
      </c>
      <c r="L108" s="5">
        <f>F108/K108</f>
        <v>0.5880774615025665</v>
      </c>
      <c r="M108" s="5">
        <f>(G108+2*H108+2*I108)/K108</f>
        <v>0.7066028931404573</v>
      </c>
      <c r="N108" s="5">
        <f>(F108+J108)/(2*K108)</f>
        <v>0.5882524498366776</v>
      </c>
      <c r="O108" s="5">
        <v>76</v>
      </c>
      <c r="P108" s="5">
        <v>71</v>
      </c>
      <c r="Q108" s="5">
        <v>67</v>
      </c>
      <c r="W108" s="4"/>
    </row>
    <row r="109" spans="1:23" ht="19.5" customHeight="1">
      <c r="A109" s="2">
        <v>98</v>
      </c>
      <c r="B109" s="3" t="s">
        <v>176</v>
      </c>
      <c r="C109" s="2" t="s">
        <v>19</v>
      </c>
      <c r="D109" s="2" t="s">
        <v>61</v>
      </c>
      <c r="E109" s="2">
        <v>11</v>
      </c>
      <c r="F109" s="5">
        <v>2697</v>
      </c>
      <c r="G109" s="5">
        <v>2156</v>
      </c>
      <c r="H109" s="5">
        <v>508</v>
      </c>
      <c r="I109" s="5">
        <v>238</v>
      </c>
      <c r="J109" s="5">
        <v>2502</v>
      </c>
      <c r="K109" s="5">
        <v>5500</v>
      </c>
      <c r="L109" s="5">
        <f>F109/K109</f>
        <v>0.4903636363636364</v>
      </c>
      <c r="M109" s="5">
        <f>(G109+2*H109+2*I109)/K109</f>
        <v>0.6632727272727272</v>
      </c>
      <c r="N109" s="5">
        <f>(F109+J109)/(2*K109)</f>
        <v>0.47263636363636363</v>
      </c>
      <c r="O109" s="5">
        <v>107</v>
      </c>
      <c r="P109" s="5">
        <v>81</v>
      </c>
      <c r="Q109" s="5">
        <v>105</v>
      </c>
      <c r="R109" s="5"/>
      <c r="S109" s="5"/>
      <c r="T109" s="5"/>
      <c r="W109" s="4"/>
    </row>
    <row r="110" spans="1:23" ht="19.5" customHeight="1">
      <c r="A110" s="2">
        <v>13</v>
      </c>
      <c r="B110" s="3" t="s">
        <v>479</v>
      </c>
      <c r="C110" s="2" t="s">
        <v>44</v>
      </c>
      <c r="D110" s="2" t="s">
        <v>45</v>
      </c>
      <c r="E110" s="2">
        <v>11</v>
      </c>
      <c r="F110" s="5">
        <v>5246</v>
      </c>
      <c r="G110" s="5">
        <v>4884</v>
      </c>
      <c r="H110" s="5">
        <v>613</v>
      </c>
      <c r="I110" s="5">
        <v>133</v>
      </c>
      <c r="J110" s="8">
        <v>4582</v>
      </c>
      <c r="K110" s="8">
        <v>23500</v>
      </c>
      <c r="L110" s="5">
        <f>F110/K110</f>
        <v>0.2232340425531915</v>
      </c>
      <c r="M110" s="5">
        <f>(G110+2*H110+2*I110)/K110</f>
        <v>0.2713191489361702</v>
      </c>
      <c r="N110" s="5">
        <f>(F110+J110)/(2*K110)</f>
        <v>0.20910638297872342</v>
      </c>
      <c r="O110" s="5">
        <v>370</v>
      </c>
      <c r="P110" s="5">
        <v>365</v>
      </c>
      <c r="Q110" s="5">
        <v>375</v>
      </c>
      <c r="W110" s="4"/>
    </row>
    <row r="111" spans="1:23" ht="19.5" customHeight="1">
      <c r="A111" s="2" t="s">
        <v>25</v>
      </c>
      <c r="B111" s="3" t="s">
        <v>260</v>
      </c>
      <c r="C111" s="2" t="s">
        <v>19</v>
      </c>
      <c r="D111" s="2" t="s">
        <v>79</v>
      </c>
      <c r="E111" s="2">
        <v>12</v>
      </c>
      <c r="F111" s="5">
        <v>1136</v>
      </c>
      <c r="G111" s="5">
        <v>958</v>
      </c>
      <c r="H111" s="5">
        <v>397</v>
      </c>
      <c r="I111" s="5">
        <v>12</v>
      </c>
      <c r="J111" s="8">
        <v>1165</v>
      </c>
      <c r="K111" s="5">
        <v>3167</v>
      </c>
      <c r="L111" s="5">
        <f>F111/K111</f>
        <v>0.35869908430691505</v>
      </c>
      <c r="M111" s="5">
        <f>(G111+2*H111+2*I111)/K111</f>
        <v>0.5607830754657405</v>
      </c>
      <c r="N111" s="5">
        <f>(F111+J111)/(2*K111)</f>
        <v>0.3632775497316072</v>
      </c>
      <c r="O111" s="5">
        <v>199</v>
      </c>
      <c r="P111" s="8">
        <v>114</v>
      </c>
      <c r="Q111" s="5">
        <v>178</v>
      </c>
      <c r="W111" s="4"/>
    </row>
    <row r="112" spans="1:23" ht="19.5" customHeight="1">
      <c r="A112" s="2">
        <v>14</v>
      </c>
      <c r="B112" s="3" t="s">
        <v>520</v>
      </c>
      <c r="C112" s="2" t="s">
        <v>44</v>
      </c>
      <c r="D112" s="2" t="s">
        <v>45</v>
      </c>
      <c r="E112" s="2">
        <v>12</v>
      </c>
      <c r="F112" s="5">
        <v>7380</v>
      </c>
      <c r="G112" s="5">
        <v>6391</v>
      </c>
      <c r="H112" s="5">
        <v>1273</v>
      </c>
      <c r="I112" s="5">
        <v>357</v>
      </c>
      <c r="J112" s="8">
        <v>4852</v>
      </c>
      <c r="K112" s="8">
        <v>37000</v>
      </c>
      <c r="L112" s="5">
        <f>F112/K112</f>
        <v>0.19945945945945945</v>
      </c>
      <c r="M112" s="5">
        <f>(G112+2*H112+2*I112)/K112</f>
        <v>0.2608378378378378</v>
      </c>
      <c r="N112" s="5">
        <f>(F112+J112)/(2*K112)</f>
        <v>0.1652972972972973</v>
      </c>
      <c r="O112" s="5">
        <v>390</v>
      </c>
      <c r="P112" s="5">
        <v>373</v>
      </c>
      <c r="Q112" s="5">
        <v>414</v>
      </c>
      <c r="R112" s="5"/>
      <c r="S112" s="5"/>
      <c r="T112" s="5"/>
      <c r="W112" s="4"/>
    </row>
    <row r="113" spans="1:23" ht="19.5" customHeight="1">
      <c r="A113" s="2">
        <v>15</v>
      </c>
      <c r="B113" s="3" t="s">
        <v>169</v>
      </c>
      <c r="C113" s="2" t="s">
        <v>44</v>
      </c>
      <c r="D113" s="2" t="s">
        <v>45</v>
      </c>
      <c r="E113" s="2">
        <v>13</v>
      </c>
      <c r="F113" s="5">
        <v>6632</v>
      </c>
      <c r="G113" s="5">
        <v>5751</v>
      </c>
      <c r="H113" s="5">
        <v>1091</v>
      </c>
      <c r="I113" s="5">
        <v>305</v>
      </c>
      <c r="J113" s="5">
        <v>5934</v>
      </c>
      <c r="K113" s="8">
        <v>13025</v>
      </c>
      <c r="L113" s="5">
        <f>F113/K113</f>
        <v>0.5091746641074856</v>
      </c>
      <c r="M113" s="5">
        <f>(G113+2*H113+2*I113)/K113</f>
        <v>0.6558925143953934</v>
      </c>
      <c r="N113" s="5">
        <f>(F113+J113)/(2*K113)</f>
        <v>0.4823800383877159</v>
      </c>
      <c r="O113" s="5">
        <v>103</v>
      </c>
      <c r="P113" s="5">
        <v>83</v>
      </c>
      <c r="Q113" s="5">
        <v>99</v>
      </c>
      <c r="W113" s="4"/>
    </row>
    <row r="114" spans="1:23" ht="19.5" customHeight="1">
      <c r="A114" s="2">
        <v>16</v>
      </c>
      <c r="B114" s="3" t="s">
        <v>318</v>
      </c>
      <c r="C114" s="2" t="s">
        <v>44</v>
      </c>
      <c r="D114" s="2" t="s">
        <v>45</v>
      </c>
      <c r="E114" s="2">
        <v>14</v>
      </c>
      <c r="F114" s="5">
        <v>5307</v>
      </c>
      <c r="G114" s="5">
        <v>4552</v>
      </c>
      <c r="H114" s="5">
        <v>795</v>
      </c>
      <c r="I114" s="5">
        <v>285</v>
      </c>
      <c r="J114" s="8">
        <v>5052</v>
      </c>
      <c r="K114" s="8">
        <v>16287</v>
      </c>
      <c r="L114" s="5">
        <f>F114/K114</f>
        <v>0.3258426966292135</v>
      </c>
      <c r="M114" s="5">
        <f>(G114+2*H114+2*I114)/K114</f>
        <v>0.4121078160496101</v>
      </c>
      <c r="N114" s="5">
        <f>(F114+J114)/(2*K114)</f>
        <v>0.31801436728679316</v>
      </c>
      <c r="O114" s="5">
        <v>241</v>
      </c>
      <c r="P114" s="5">
        <v>223</v>
      </c>
      <c r="Q114" s="5">
        <v>227</v>
      </c>
      <c r="W114" s="4"/>
    </row>
    <row r="115" spans="1:23" ht="19.5" customHeight="1">
      <c r="A115" s="2">
        <v>17</v>
      </c>
      <c r="B115" s="3" t="s">
        <v>390</v>
      </c>
      <c r="C115" s="2" t="s">
        <v>44</v>
      </c>
      <c r="D115" s="2" t="s">
        <v>45</v>
      </c>
      <c r="E115" s="2">
        <v>15</v>
      </c>
      <c r="F115" s="5">
        <v>6672</v>
      </c>
      <c r="G115" s="5">
        <v>6069</v>
      </c>
      <c r="H115" s="5">
        <v>885</v>
      </c>
      <c r="I115" s="5">
        <v>170</v>
      </c>
      <c r="J115" s="8">
        <v>6094</v>
      </c>
      <c r="K115" s="8">
        <v>23462</v>
      </c>
      <c r="L115" s="5">
        <f>F115/K115</f>
        <v>0.2843747336117978</v>
      </c>
      <c r="M115" s="5">
        <f>(G115+2*H115+2*I115)/K115</f>
        <v>0.34860625692609326</v>
      </c>
      <c r="N115" s="5">
        <f>(F115+J115)/(2*K115)</f>
        <v>0.2720569431421021</v>
      </c>
      <c r="O115" s="5">
        <v>289</v>
      </c>
      <c r="P115" s="8">
        <v>276</v>
      </c>
      <c r="Q115" s="5">
        <v>291</v>
      </c>
      <c r="W115" s="4"/>
    </row>
    <row r="116" spans="1:23" ht="19.5" customHeight="1">
      <c r="A116" s="2">
        <v>18</v>
      </c>
      <c r="B116" s="3" t="s">
        <v>421</v>
      </c>
      <c r="C116" s="2" t="s">
        <v>44</v>
      </c>
      <c r="D116" s="2" t="s">
        <v>45</v>
      </c>
      <c r="E116" s="2">
        <v>16</v>
      </c>
      <c r="F116" s="5">
        <v>4812</v>
      </c>
      <c r="G116" s="5">
        <v>4653</v>
      </c>
      <c r="H116" s="5">
        <v>527</v>
      </c>
      <c r="I116" s="5">
        <v>15</v>
      </c>
      <c r="J116" s="8">
        <v>4377</v>
      </c>
      <c r="K116" s="8">
        <v>18600</v>
      </c>
      <c r="L116" s="5">
        <f>F116/K116</f>
        <v>0.25870967741935486</v>
      </c>
      <c r="M116" s="5">
        <f>(G116+2*H116+2*I116)/K116</f>
        <v>0.30844086021505374</v>
      </c>
      <c r="N116" s="5">
        <f>(F116+J116)/(2*K116)</f>
        <v>0.24701612903225806</v>
      </c>
      <c r="O116" s="5">
        <v>327</v>
      </c>
      <c r="P116" s="5">
        <v>327</v>
      </c>
      <c r="Q116" s="5">
        <v>321</v>
      </c>
      <c r="W116" s="4"/>
    </row>
    <row r="117" spans="1:23" ht="19.5" customHeight="1">
      <c r="A117" s="2">
        <v>19</v>
      </c>
      <c r="B117" s="3" t="s">
        <v>262</v>
      </c>
      <c r="C117" s="2" t="s">
        <v>44</v>
      </c>
      <c r="D117" s="2" t="s">
        <v>45</v>
      </c>
      <c r="E117" s="2">
        <v>17</v>
      </c>
      <c r="F117" s="5">
        <v>5887</v>
      </c>
      <c r="G117" s="5">
        <v>5536</v>
      </c>
      <c r="H117" s="5">
        <v>674</v>
      </c>
      <c r="I117" s="5">
        <v>139</v>
      </c>
      <c r="J117" s="8">
        <v>5004</v>
      </c>
      <c r="K117" s="8">
        <v>15000</v>
      </c>
      <c r="L117" s="5">
        <f>F117/K117</f>
        <v>0.3924666666666667</v>
      </c>
      <c r="M117" s="5">
        <f>(G117+2*H117+2*I117)/K117</f>
        <v>0.47746666666666665</v>
      </c>
      <c r="N117" s="5">
        <f>(F117+J117)/(2*K117)</f>
        <v>0.3630333333333333</v>
      </c>
      <c r="O117" s="5">
        <v>172</v>
      </c>
      <c r="P117" s="5">
        <v>165</v>
      </c>
      <c r="Q117" s="5">
        <v>180</v>
      </c>
      <c r="U117" s="4"/>
      <c r="W117" s="4"/>
    </row>
    <row r="118" spans="1:23" ht="19.5" customHeight="1">
      <c r="A118" s="2">
        <v>21</v>
      </c>
      <c r="B118" s="3" t="s">
        <v>160</v>
      </c>
      <c r="C118" s="2" t="s">
        <v>44</v>
      </c>
      <c r="D118" s="2" t="s">
        <v>45</v>
      </c>
      <c r="E118" s="2">
        <v>18</v>
      </c>
      <c r="F118" s="5">
        <v>6809</v>
      </c>
      <c r="G118" s="5">
        <v>5909</v>
      </c>
      <c r="H118" s="5">
        <v>1095</v>
      </c>
      <c r="I118" s="5">
        <v>284</v>
      </c>
      <c r="J118" s="8">
        <v>6324</v>
      </c>
      <c r="K118" s="8">
        <v>13000</v>
      </c>
      <c r="L118" s="5">
        <f>F118/K118</f>
        <v>0.5237692307692308</v>
      </c>
      <c r="M118" s="5">
        <f>(G118+2*H118+2*I118)/K118</f>
        <v>0.6666923076923077</v>
      </c>
      <c r="N118" s="5">
        <f>(F118+J118)/(2*K118)</f>
        <v>0.5051153846153846</v>
      </c>
      <c r="O118" s="5">
        <v>95</v>
      </c>
      <c r="P118" s="8">
        <v>80</v>
      </c>
      <c r="Q118" s="5">
        <v>91</v>
      </c>
      <c r="R118" s="5"/>
      <c r="S118" s="5"/>
      <c r="T118" s="5"/>
      <c r="W118" s="4"/>
    </row>
    <row r="119" spans="1:23" ht="19.5" customHeight="1">
      <c r="A119" s="2">
        <v>25</v>
      </c>
      <c r="B119" s="3" t="s">
        <v>110</v>
      </c>
      <c r="C119" s="2" t="s">
        <v>44</v>
      </c>
      <c r="D119" s="2" t="s">
        <v>45</v>
      </c>
      <c r="E119" s="2">
        <v>19</v>
      </c>
      <c r="F119" s="5">
        <v>3599</v>
      </c>
      <c r="G119" s="5">
        <v>3133</v>
      </c>
      <c r="H119" s="5">
        <v>454</v>
      </c>
      <c r="I119" s="5">
        <v>154</v>
      </c>
      <c r="J119" s="8">
        <v>2451</v>
      </c>
      <c r="K119" s="8">
        <v>4588</v>
      </c>
      <c r="L119" s="5">
        <f>F119/K119</f>
        <v>0.7844376634699215</v>
      </c>
      <c r="M119" s="5">
        <f>(G119+2*H119+2*I119)/K119</f>
        <v>0.9479075850043592</v>
      </c>
      <c r="N119" s="5">
        <f>(F119+J119)/(2*K119)</f>
        <v>0.659328683522232</v>
      </c>
      <c r="O119" s="5">
        <v>44</v>
      </c>
      <c r="P119" s="8">
        <v>38</v>
      </c>
      <c r="Q119" s="5">
        <v>51</v>
      </c>
      <c r="U119" s="4"/>
      <c r="W119" s="4"/>
    </row>
    <row r="120" spans="1:23" ht="19.5" customHeight="1">
      <c r="A120" s="2">
        <v>28</v>
      </c>
      <c r="B120" s="3" t="s">
        <v>43</v>
      </c>
      <c r="C120" s="2" t="s">
        <v>44</v>
      </c>
      <c r="D120" s="2" t="s">
        <v>45</v>
      </c>
      <c r="E120" s="2">
        <v>20</v>
      </c>
      <c r="F120" s="5">
        <v>3822</v>
      </c>
      <c r="G120" s="5">
        <v>3487</v>
      </c>
      <c r="H120" s="5">
        <v>406</v>
      </c>
      <c r="I120" s="5">
        <v>138</v>
      </c>
      <c r="J120" s="8">
        <v>3399</v>
      </c>
      <c r="K120" s="8">
        <v>2955</v>
      </c>
      <c r="L120" s="5">
        <f>F120/K120</f>
        <v>1.2934010152284263</v>
      </c>
      <c r="M120" s="5">
        <f>(G120+2*H120+2*I120)/K120</f>
        <v>1.5482233502538072</v>
      </c>
      <c r="N120" s="5">
        <f>(F120+J120)/(2*K120)</f>
        <v>1.2218274111675127</v>
      </c>
      <c r="O120" s="5">
        <v>13</v>
      </c>
      <c r="P120" s="8">
        <v>12</v>
      </c>
      <c r="Q120" s="5">
        <v>9</v>
      </c>
      <c r="U120" s="4"/>
      <c r="W120" s="4"/>
    </row>
    <row r="121" spans="1:23" ht="19.5" customHeight="1">
      <c r="A121" s="2">
        <v>29</v>
      </c>
      <c r="B121" s="3" t="s">
        <v>51</v>
      </c>
      <c r="C121" s="2" t="s">
        <v>44</v>
      </c>
      <c r="D121" s="2" t="s">
        <v>45</v>
      </c>
      <c r="E121" s="2">
        <v>21</v>
      </c>
      <c r="F121" s="5">
        <v>1579</v>
      </c>
      <c r="G121" s="5">
        <v>1003</v>
      </c>
      <c r="H121" s="5">
        <v>430</v>
      </c>
      <c r="I121" s="5">
        <v>286</v>
      </c>
      <c r="J121" s="8">
        <v>5959</v>
      </c>
      <c r="K121" s="8">
        <v>3312</v>
      </c>
      <c r="L121" s="5">
        <f>F121/K121</f>
        <v>0.4767512077294686</v>
      </c>
      <c r="M121" s="5">
        <f>(G121+2*H121+2*I121)/K121</f>
        <v>0.7352053140096618</v>
      </c>
      <c r="N121" s="5">
        <f>(F121+J121)/(2*K121)</f>
        <v>1.1379830917874396</v>
      </c>
      <c r="O121" s="5">
        <v>117</v>
      </c>
      <c r="P121" s="8">
        <v>64</v>
      </c>
      <c r="Q121" s="5">
        <v>13</v>
      </c>
      <c r="W121" s="4"/>
    </row>
    <row r="122" spans="1:23" ht="19.5" customHeight="1">
      <c r="A122" s="2">
        <v>30</v>
      </c>
      <c r="B122" s="3" t="s">
        <v>153</v>
      </c>
      <c r="C122" s="2" t="s">
        <v>44</v>
      </c>
      <c r="D122" s="2" t="s">
        <v>45</v>
      </c>
      <c r="E122" s="2">
        <v>22</v>
      </c>
      <c r="F122" s="5">
        <v>802</v>
      </c>
      <c r="G122" s="5">
        <v>760</v>
      </c>
      <c r="H122" s="5">
        <v>36</v>
      </c>
      <c r="I122" s="5">
        <v>20</v>
      </c>
      <c r="J122" s="5">
        <v>750</v>
      </c>
      <c r="K122" s="5">
        <v>1500</v>
      </c>
      <c r="L122" s="5">
        <f>F122/K122</f>
        <v>0.5346666666666666</v>
      </c>
      <c r="M122" s="5">
        <f>(G122+2*H122+2*I122)/K122</f>
        <v>0.5813333333333334</v>
      </c>
      <c r="N122" s="5">
        <f>(F122+J122)/(2*K122)</f>
        <v>0.5173333333333333</v>
      </c>
      <c r="O122" s="5">
        <v>89</v>
      </c>
      <c r="P122" s="5">
        <v>103</v>
      </c>
      <c r="Q122" s="5">
        <v>85</v>
      </c>
      <c r="W122" s="4"/>
    </row>
    <row r="123" spans="1:23" ht="19.5" customHeight="1">
      <c r="A123" s="2">
        <v>31</v>
      </c>
      <c r="B123" s="3" t="s">
        <v>154</v>
      </c>
      <c r="C123" s="2" t="s">
        <v>44</v>
      </c>
      <c r="D123" s="2" t="s">
        <v>45</v>
      </c>
      <c r="E123" s="2">
        <v>23</v>
      </c>
      <c r="F123" s="5">
        <v>4055</v>
      </c>
      <c r="G123" s="5">
        <v>3489</v>
      </c>
      <c r="H123" s="5">
        <v>601</v>
      </c>
      <c r="I123" s="5">
        <v>176</v>
      </c>
      <c r="J123" s="5">
        <v>3281</v>
      </c>
      <c r="K123" s="8">
        <v>7100</v>
      </c>
      <c r="L123" s="5">
        <f>F123/K123</f>
        <v>0.5711267605633803</v>
      </c>
      <c r="M123" s="5">
        <f>(G123+2*H123+2*I123)/K123</f>
        <v>0.7102816901408451</v>
      </c>
      <c r="N123" s="5">
        <f>(F123+J123)/(2*K123)</f>
        <v>0.5166197183098592</v>
      </c>
      <c r="O123" s="5">
        <v>79</v>
      </c>
      <c r="P123" s="8">
        <v>70</v>
      </c>
      <c r="Q123" s="5">
        <v>86</v>
      </c>
      <c r="W123" s="4"/>
    </row>
    <row r="124" spans="1:23" ht="19.5" customHeight="1">
      <c r="A124" s="2">
        <v>32</v>
      </c>
      <c r="B124" s="3" t="s">
        <v>564</v>
      </c>
      <c r="C124" s="2" t="s">
        <v>44</v>
      </c>
      <c r="D124" s="2" t="s">
        <v>45</v>
      </c>
      <c r="E124" s="2">
        <v>24</v>
      </c>
      <c r="F124" s="5">
        <v>4559</v>
      </c>
      <c r="G124" s="5">
        <v>4097</v>
      </c>
      <c r="H124" s="5">
        <v>656</v>
      </c>
      <c r="I124" s="5">
        <v>166</v>
      </c>
      <c r="J124" s="5">
        <v>4310</v>
      </c>
      <c r="K124" s="8">
        <v>35000</v>
      </c>
      <c r="L124" s="5">
        <f>F124/K124</f>
        <v>0.13025714285714285</v>
      </c>
      <c r="M124" s="5">
        <f>(G124+2*H124+2*I124)/K124</f>
        <v>0.16402857142857144</v>
      </c>
      <c r="N124" s="5">
        <f>(F124+J124)/(2*K124)</f>
        <v>0.1267</v>
      </c>
      <c r="O124" s="5">
        <v>452</v>
      </c>
      <c r="P124" s="5">
        <v>445</v>
      </c>
      <c r="Q124" s="5">
        <v>458</v>
      </c>
      <c r="W124" s="4"/>
    </row>
    <row r="125" spans="1:23" ht="19.5" customHeight="1">
      <c r="A125" s="2">
        <v>32</v>
      </c>
      <c r="B125" s="3" t="s">
        <v>606</v>
      </c>
      <c r="C125" s="2" t="s">
        <v>44</v>
      </c>
      <c r="D125" s="2" t="s">
        <v>45</v>
      </c>
      <c r="E125" s="2">
        <v>24</v>
      </c>
      <c r="F125" s="5">
        <v>56</v>
      </c>
      <c r="G125" s="5">
        <v>36</v>
      </c>
      <c r="H125" s="5">
        <v>25</v>
      </c>
      <c r="I125" s="5">
        <v>4</v>
      </c>
      <c r="J125" s="5">
        <v>136</v>
      </c>
      <c r="K125" s="8">
        <v>17000</v>
      </c>
      <c r="L125" s="5">
        <f>F125/K125</f>
        <v>0.0032941176470588237</v>
      </c>
      <c r="M125" s="5">
        <f>(G125+2*H125+2*I125)/K125</f>
        <v>0.0055294117647058825</v>
      </c>
      <c r="N125" s="5">
        <f>(F125+J125)/(2*K125)</f>
        <v>0.005647058823529412</v>
      </c>
      <c r="O125" s="5">
        <v>497</v>
      </c>
      <c r="P125" s="5">
        <v>495</v>
      </c>
      <c r="Q125" s="5">
        <v>499</v>
      </c>
      <c r="W125" s="4"/>
    </row>
    <row r="126" spans="1:23" ht="19.5" customHeight="1">
      <c r="A126" s="2">
        <v>34</v>
      </c>
      <c r="B126" s="3" t="s">
        <v>474</v>
      </c>
      <c r="C126" s="2" t="s">
        <v>44</v>
      </c>
      <c r="D126" s="2" t="s">
        <v>45</v>
      </c>
      <c r="E126" s="2">
        <v>26</v>
      </c>
      <c r="F126" s="5">
        <v>2060</v>
      </c>
      <c r="G126" s="5">
        <v>1714</v>
      </c>
      <c r="H126" s="5">
        <v>274</v>
      </c>
      <c r="I126" s="5">
        <v>156</v>
      </c>
      <c r="J126" s="8">
        <v>2175</v>
      </c>
      <c r="K126" s="5">
        <v>10000</v>
      </c>
      <c r="L126" s="5">
        <f>F126/K126</f>
        <v>0.206</v>
      </c>
      <c r="M126" s="5">
        <f>(G126+2*H126+2*I126)/K126</f>
        <v>0.2574</v>
      </c>
      <c r="N126" s="5">
        <f>(F126+J126)/(2*K126)</f>
        <v>0.21175</v>
      </c>
      <c r="O126" s="5">
        <v>384</v>
      </c>
      <c r="P126" s="5">
        <v>375</v>
      </c>
      <c r="Q126" s="5">
        <v>370</v>
      </c>
      <c r="R126" s="5"/>
      <c r="S126" s="5"/>
      <c r="T126" s="5"/>
      <c r="W126" s="4"/>
    </row>
    <row r="127" spans="1:23" ht="19.5" customHeight="1">
      <c r="A127" s="2">
        <v>35</v>
      </c>
      <c r="B127" s="3" t="s">
        <v>208</v>
      </c>
      <c r="C127" s="2" t="s">
        <v>44</v>
      </c>
      <c r="D127" s="2" t="s">
        <v>45</v>
      </c>
      <c r="E127" s="2">
        <v>27</v>
      </c>
      <c r="F127" s="5">
        <v>2274</v>
      </c>
      <c r="G127" s="5">
        <v>1859</v>
      </c>
      <c r="H127" s="5">
        <v>372</v>
      </c>
      <c r="I127" s="5">
        <v>164</v>
      </c>
      <c r="J127" s="8">
        <v>2283</v>
      </c>
      <c r="K127" s="8">
        <v>5330</v>
      </c>
      <c r="L127" s="5">
        <f>F127/K127</f>
        <v>0.42664165103189494</v>
      </c>
      <c r="M127" s="5">
        <f>(G127+2*H127+2*I127)/K127</f>
        <v>0.5499061913696061</v>
      </c>
      <c r="N127" s="5">
        <f>(F127+J127)/(2*K127)</f>
        <v>0.4274859287054409</v>
      </c>
      <c r="O127" s="5">
        <v>147</v>
      </c>
      <c r="P127" s="5">
        <v>125</v>
      </c>
      <c r="Q127" s="5">
        <v>133</v>
      </c>
      <c r="R127" s="5"/>
      <c r="S127" s="5"/>
      <c r="T127" s="5"/>
      <c r="W127" s="4"/>
    </row>
    <row r="128" spans="1:23" ht="19.5" customHeight="1">
      <c r="A128" s="2">
        <v>36</v>
      </c>
      <c r="B128" s="3" t="s">
        <v>526</v>
      </c>
      <c r="C128" s="2" t="s">
        <v>44</v>
      </c>
      <c r="D128" s="2" t="s">
        <v>45</v>
      </c>
      <c r="E128" s="2">
        <v>28</v>
      </c>
      <c r="F128" s="5">
        <v>3075</v>
      </c>
      <c r="G128" s="5">
        <v>2377</v>
      </c>
      <c r="H128" s="5">
        <v>593</v>
      </c>
      <c r="I128" s="5">
        <v>308</v>
      </c>
      <c r="J128" s="8">
        <v>3307</v>
      </c>
      <c r="K128" s="8">
        <v>19700</v>
      </c>
      <c r="L128" s="5">
        <f>F128/K128</f>
        <v>0.15609137055837563</v>
      </c>
      <c r="M128" s="5">
        <f>(G128+2*H128+2*I128)/K128</f>
        <v>0.21213197969543146</v>
      </c>
      <c r="N128" s="5">
        <f>(F128+J128)/(2*K128)</f>
        <v>0.1619796954314721</v>
      </c>
      <c r="O128" s="5">
        <v>436</v>
      </c>
      <c r="P128" s="5">
        <v>411</v>
      </c>
      <c r="Q128" s="5">
        <v>420</v>
      </c>
      <c r="W128" s="4"/>
    </row>
    <row r="129" spans="1:23" ht="19.5" customHeight="1">
      <c r="A129" s="2">
        <v>38</v>
      </c>
      <c r="B129" s="3" t="s">
        <v>492</v>
      </c>
      <c r="C129" s="2" t="s">
        <v>44</v>
      </c>
      <c r="D129" s="2" t="s">
        <v>45</v>
      </c>
      <c r="E129" s="2">
        <v>29</v>
      </c>
      <c r="F129" s="5">
        <v>2209</v>
      </c>
      <c r="G129" s="5">
        <v>2181</v>
      </c>
      <c r="H129" s="5">
        <v>108</v>
      </c>
      <c r="I129" s="5">
        <v>2</v>
      </c>
      <c r="J129" s="8">
        <v>1283</v>
      </c>
      <c r="K129" s="8">
        <v>9000</v>
      </c>
      <c r="L129" s="5">
        <f>F129/K129</f>
        <v>0.24544444444444444</v>
      </c>
      <c r="M129" s="5">
        <f>(G129+2*H129+2*I129)/K129</f>
        <v>0.2667777777777778</v>
      </c>
      <c r="N129" s="5">
        <f>(F129+J129)/(2*K129)</f>
        <v>0.194</v>
      </c>
      <c r="O129" s="5">
        <v>345</v>
      </c>
      <c r="P129" s="5">
        <v>369</v>
      </c>
      <c r="Q129" s="5">
        <v>387</v>
      </c>
      <c r="W129" s="4"/>
    </row>
    <row r="130" spans="1:23" ht="19.5" customHeight="1">
      <c r="A130" s="2">
        <v>39</v>
      </c>
      <c r="B130" s="3" t="s">
        <v>217</v>
      </c>
      <c r="C130" s="2" t="s">
        <v>44</v>
      </c>
      <c r="D130" s="2" t="s">
        <v>45</v>
      </c>
      <c r="E130" s="2">
        <v>30</v>
      </c>
      <c r="F130" s="5">
        <v>0</v>
      </c>
      <c r="J130" s="8">
        <v>4172</v>
      </c>
      <c r="K130" s="5">
        <v>5049</v>
      </c>
      <c r="L130" s="5">
        <f>F130/K130</f>
        <v>0</v>
      </c>
      <c r="M130" s="5">
        <f>(G130+2*H130+2*I130)/K130</f>
        <v>0</v>
      </c>
      <c r="N130" s="5">
        <f>(F130+J130)/(2*K130)</f>
        <v>0.41315111903347196</v>
      </c>
      <c r="O130" s="5">
        <v>500</v>
      </c>
      <c r="P130" s="8">
        <v>500</v>
      </c>
      <c r="Q130" s="5">
        <v>142</v>
      </c>
      <c r="R130" s="5"/>
      <c r="S130" s="5"/>
      <c r="T130" s="5"/>
      <c r="W130" s="4"/>
    </row>
    <row r="131" spans="1:23" ht="19.5" customHeight="1">
      <c r="A131" s="2">
        <v>39</v>
      </c>
      <c r="B131" s="3" t="s">
        <v>187</v>
      </c>
      <c r="C131" s="2" t="s">
        <v>44</v>
      </c>
      <c r="D131" s="2" t="s">
        <v>45</v>
      </c>
      <c r="E131" s="2">
        <v>30</v>
      </c>
      <c r="F131" s="5">
        <v>3023</v>
      </c>
      <c r="G131" s="5">
        <v>2682</v>
      </c>
      <c r="H131" s="5">
        <v>354</v>
      </c>
      <c r="I131" s="5">
        <v>135</v>
      </c>
      <c r="J131" s="5">
        <v>2778</v>
      </c>
      <c r="K131" s="5">
        <v>6286</v>
      </c>
      <c r="L131" s="5">
        <f>F131/K131</f>
        <v>0.4809099586382437</v>
      </c>
      <c r="M131" s="5">
        <f>(G131+2*H131+2*I131)/K131</f>
        <v>0.5822462615335666</v>
      </c>
      <c r="N131" s="5">
        <f>(F131+J131)/(2*K131)</f>
        <v>0.46142220808145085</v>
      </c>
      <c r="O131" s="5">
        <v>113</v>
      </c>
      <c r="P131" s="8">
        <v>102</v>
      </c>
      <c r="Q131" s="5">
        <v>114</v>
      </c>
      <c r="W131" s="4"/>
    </row>
    <row r="132" spans="1:23" ht="19.5" customHeight="1">
      <c r="A132" s="2">
        <v>41</v>
      </c>
      <c r="B132" s="3" t="s">
        <v>521</v>
      </c>
      <c r="C132" s="2" t="s">
        <v>44</v>
      </c>
      <c r="D132" s="2" t="s">
        <v>45</v>
      </c>
      <c r="E132" s="2">
        <v>32</v>
      </c>
      <c r="F132" s="5">
        <v>4715</v>
      </c>
      <c r="G132" s="5">
        <v>4321</v>
      </c>
      <c r="H132" s="5">
        <v>428</v>
      </c>
      <c r="I132" s="5">
        <v>147</v>
      </c>
      <c r="J132" s="8">
        <v>4576</v>
      </c>
      <c r="K132" s="8">
        <v>28230</v>
      </c>
      <c r="L132" s="5">
        <f>F132/K132</f>
        <v>0.16702089975203685</v>
      </c>
      <c r="M132" s="5">
        <f>(G132+2*H132+2*I132)/K132</f>
        <v>0.19380092100602198</v>
      </c>
      <c r="N132" s="5">
        <f>(F132+J132)/(2*K132)</f>
        <v>0.16455897980871415</v>
      </c>
      <c r="O132" s="5">
        <v>419</v>
      </c>
      <c r="P132" s="5">
        <v>425</v>
      </c>
      <c r="Q132" s="5">
        <v>415</v>
      </c>
      <c r="R132" s="5"/>
      <c r="S132" s="5"/>
      <c r="T132" s="5"/>
      <c r="W132" s="4"/>
    </row>
    <row r="133" spans="1:23" ht="19.5" customHeight="1">
      <c r="A133" s="2">
        <v>43</v>
      </c>
      <c r="B133" s="3" t="s">
        <v>593</v>
      </c>
      <c r="C133" s="2" t="s">
        <v>44</v>
      </c>
      <c r="D133" s="2" t="s">
        <v>45</v>
      </c>
      <c r="E133" s="2">
        <v>33</v>
      </c>
      <c r="F133" s="5">
        <v>875</v>
      </c>
      <c r="G133" s="5">
        <v>637</v>
      </c>
      <c r="H133" s="5">
        <v>167</v>
      </c>
      <c r="I133" s="5">
        <v>141</v>
      </c>
      <c r="J133" s="5">
        <v>730</v>
      </c>
      <c r="K133" s="5">
        <v>10000</v>
      </c>
      <c r="L133" s="5">
        <f>F133/K133</f>
        <v>0.0875</v>
      </c>
      <c r="M133" s="5">
        <f>(G133+2*H133+2*I133)/K133</f>
        <v>0.1253</v>
      </c>
      <c r="N133" s="5">
        <f>(F133+J133)/(2*K133)</f>
        <v>0.08025</v>
      </c>
      <c r="O133" s="5">
        <v>478</v>
      </c>
      <c r="P133" s="5">
        <v>465</v>
      </c>
      <c r="Q133" s="5">
        <v>486</v>
      </c>
      <c r="W133" s="4"/>
    </row>
    <row r="134" spans="1:23" ht="19.5" customHeight="1">
      <c r="A134" s="2">
        <v>43</v>
      </c>
      <c r="B134" s="3" t="s">
        <v>222</v>
      </c>
      <c r="C134" s="2" t="s">
        <v>44</v>
      </c>
      <c r="D134" s="2" t="s">
        <v>45</v>
      </c>
      <c r="E134" s="2">
        <v>33</v>
      </c>
      <c r="F134" s="5">
        <v>5323</v>
      </c>
      <c r="G134" s="5">
        <v>4714</v>
      </c>
      <c r="H134" s="5">
        <v>908</v>
      </c>
      <c r="I134" s="5">
        <v>263</v>
      </c>
      <c r="J134" s="8">
        <v>4427</v>
      </c>
      <c r="K134" s="8">
        <v>12000</v>
      </c>
      <c r="L134" s="5">
        <f>F134/K134</f>
        <v>0.44358333333333333</v>
      </c>
      <c r="M134" s="5">
        <f>(G134+2*H134+2*I134)/K134</f>
        <v>0.588</v>
      </c>
      <c r="N134" s="5">
        <f>(F134+J134)/(2*K134)</f>
        <v>0.40625</v>
      </c>
      <c r="O134" s="5">
        <v>135</v>
      </c>
      <c r="P134" s="8">
        <v>100</v>
      </c>
      <c r="Q134" s="5">
        <v>146</v>
      </c>
      <c r="W134" s="4"/>
    </row>
    <row r="135" spans="1:23" ht="19.5" customHeight="1">
      <c r="A135" s="2">
        <v>47</v>
      </c>
      <c r="B135" s="3" t="s">
        <v>372</v>
      </c>
      <c r="C135" s="2" t="s">
        <v>44</v>
      </c>
      <c r="D135" s="2" t="s">
        <v>45</v>
      </c>
      <c r="E135" s="2">
        <v>35</v>
      </c>
      <c r="F135" s="5">
        <v>2631</v>
      </c>
      <c r="G135" s="5">
        <v>337</v>
      </c>
      <c r="H135" s="5">
        <v>2318</v>
      </c>
      <c r="I135" s="5">
        <v>124</v>
      </c>
      <c r="J135" s="8">
        <v>2726</v>
      </c>
      <c r="K135" s="5">
        <v>9500</v>
      </c>
      <c r="L135" s="5">
        <f>F135/K135</f>
        <v>0.2769473684210526</v>
      </c>
      <c r="M135" s="5">
        <f>(G135+2*H135+2*I135)/K135</f>
        <v>0.5495789473684211</v>
      </c>
      <c r="N135" s="5">
        <f>(F135+J135)/(2*K135)</f>
        <v>0.2819473684210526</v>
      </c>
      <c r="O135" s="5">
        <v>304</v>
      </c>
      <c r="P135" s="5">
        <v>127</v>
      </c>
      <c r="Q135" s="5">
        <v>274</v>
      </c>
      <c r="W135" s="4"/>
    </row>
    <row r="136" spans="1:23" ht="19.5" customHeight="1">
      <c r="A136" s="2">
        <v>47</v>
      </c>
      <c r="B136" s="3" t="s">
        <v>424</v>
      </c>
      <c r="C136" s="2" t="s">
        <v>44</v>
      </c>
      <c r="D136" s="2" t="s">
        <v>45</v>
      </c>
      <c r="E136" s="2">
        <v>35</v>
      </c>
      <c r="F136" s="5">
        <v>2962</v>
      </c>
      <c r="G136" s="5">
        <v>2366</v>
      </c>
      <c r="H136" s="5">
        <v>573</v>
      </c>
      <c r="I136" s="5">
        <v>190</v>
      </c>
      <c r="J136" s="8">
        <v>2943</v>
      </c>
      <c r="K136" s="8">
        <v>12112</v>
      </c>
      <c r="L136" s="5">
        <f>F136/K136</f>
        <v>0.24455085865257595</v>
      </c>
      <c r="M136" s="5">
        <f>(G136+2*H136+2*I136)/K136</f>
        <v>0.321334214002642</v>
      </c>
      <c r="N136" s="5">
        <f>(F136+J136)/(2*K136)</f>
        <v>0.24376651254953766</v>
      </c>
      <c r="O136" s="5">
        <v>346</v>
      </c>
      <c r="P136" s="5">
        <v>309</v>
      </c>
      <c r="Q136" s="5">
        <v>324</v>
      </c>
      <c r="W136" s="4"/>
    </row>
    <row r="137" spans="1:23" ht="19.5" customHeight="1">
      <c r="A137" s="2">
        <v>50</v>
      </c>
      <c r="B137" s="3" t="s">
        <v>454</v>
      </c>
      <c r="C137" s="2" t="s">
        <v>44</v>
      </c>
      <c r="D137" s="2" t="s">
        <v>45</v>
      </c>
      <c r="E137" s="2">
        <v>37</v>
      </c>
      <c r="F137" s="5">
        <v>3298</v>
      </c>
      <c r="G137" s="5">
        <v>2848</v>
      </c>
      <c r="H137" s="5">
        <v>518</v>
      </c>
      <c r="I137" s="5">
        <v>140</v>
      </c>
      <c r="J137" s="8">
        <v>3172</v>
      </c>
      <c r="K137" s="8">
        <v>14400</v>
      </c>
      <c r="L137" s="5">
        <f>F137/K137</f>
        <v>0.22902777777777777</v>
      </c>
      <c r="M137" s="5">
        <f>(G137+2*H137+2*I137)/K137</f>
        <v>0.2891666666666667</v>
      </c>
      <c r="N137" s="5">
        <f>(F137+J137)/(2*K137)</f>
        <v>0.22465277777777778</v>
      </c>
      <c r="O137" s="5">
        <v>363</v>
      </c>
      <c r="P137" s="8">
        <v>348</v>
      </c>
      <c r="Q137" s="5">
        <v>351</v>
      </c>
      <c r="W137" s="4"/>
    </row>
    <row r="138" spans="1:23" ht="19.5" customHeight="1">
      <c r="A138" s="2">
        <v>54</v>
      </c>
      <c r="B138" s="3" t="s">
        <v>284</v>
      </c>
      <c r="C138" s="2" t="s">
        <v>44</v>
      </c>
      <c r="D138" s="2" t="s">
        <v>45</v>
      </c>
      <c r="E138" s="2">
        <v>38</v>
      </c>
      <c r="F138" s="5">
        <v>1478</v>
      </c>
      <c r="G138" s="5">
        <v>1271</v>
      </c>
      <c r="H138" s="5">
        <v>240</v>
      </c>
      <c r="I138" s="5">
        <v>56</v>
      </c>
      <c r="J138" s="8">
        <v>1989</v>
      </c>
      <c r="K138" s="5">
        <v>5000</v>
      </c>
      <c r="L138" s="5">
        <f>F138/K138</f>
        <v>0.2956</v>
      </c>
      <c r="M138" s="5">
        <f>(G138+2*H138+2*I138)/K138</f>
        <v>0.3726</v>
      </c>
      <c r="N138" s="5">
        <f>(F138+J138)/(2*K138)</f>
        <v>0.3467</v>
      </c>
      <c r="O138" s="5">
        <v>273</v>
      </c>
      <c r="P138" s="8">
        <v>256</v>
      </c>
      <c r="Q138" s="5">
        <v>198</v>
      </c>
      <c r="W138" s="4"/>
    </row>
    <row r="139" spans="1:23" ht="19.5" customHeight="1">
      <c r="A139" s="2">
        <v>55</v>
      </c>
      <c r="B139" s="3" t="s">
        <v>47</v>
      </c>
      <c r="C139" s="2" t="s">
        <v>44</v>
      </c>
      <c r="D139" s="2" t="s">
        <v>45</v>
      </c>
      <c r="E139" s="2">
        <v>39</v>
      </c>
      <c r="F139" s="5">
        <v>4349</v>
      </c>
      <c r="G139" s="5">
        <v>3741</v>
      </c>
      <c r="H139" s="5">
        <v>846</v>
      </c>
      <c r="I139" s="5">
        <v>190</v>
      </c>
      <c r="J139" s="8">
        <v>2764</v>
      </c>
      <c r="K139" s="8">
        <v>3100</v>
      </c>
      <c r="L139" s="5">
        <f>F139/K139</f>
        <v>1.4029032258064515</v>
      </c>
      <c r="M139" s="5">
        <f>(G139+2*H139+2*I139)/K139</f>
        <v>1.8751612903225807</v>
      </c>
      <c r="N139" s="5">
        <f>(F139+J139)/(2*K139)</f>
        <v>1.147258064516129</v>
      </c>
      <c r="O139" s="5">
        <v>8</v>
      </c>
      <c r="P139" s="5">
        <v>7</v>
      </c>
      <c r="Q139" s="5">
        <v>11</v>
      </c>
      <c r="W139" s="4"/>
    </row>
    <row r="140" spans="1:23" ht="19.5" customHeight="1">
      <c r="A140" s="2">
        <v>57</v>
      </c>
      <c r="B140" s="3" t="s">
        <v>86</v>
      </c>
      <c r="C140" s="2" t="s">
        <v>44</v>
      </c>
      <c r="D140" s="2" t="s">
        <v>45</v>
      </c>
      <c r="E140" s="2">
        <v>40</v>
      </c>
      <c r="F140" s="5">
        <v>4796</v>
      </c>
      <c r="G140" s="5">
        <v>4311</v>
      </c>
      <c r="H140" s="5">
        <v>600</v>
      </c>
      <c r="I140" s="5">
        <v>157</v>
      </c>
      <c r="J140" s="5">
        <v>5063</v>
      </c>
      <c r="K140" s="8">
        <v>6000</v>
      </c>
      <c r="L140" s="5">
        <f>F140/K140</f>
        <v>0.7993333333333333</v>
      </c>
      <c r="M140" s="5">
        <f>(G140+2*H140+2*I140)/K140</f>
        <v>0.9708333333333333</v>
      </c>
      <c r="N140" s="5">
        <f>(F140+J140)/(2*K140)</f>
        <v>0.8215833333333333</v>
      </c>
      <c r="O140" s="5">
        <v>41</v>
      </c>
      <c r="P140" s="8">
        <v>36</v>
      </c>
      <c r="Q140" s="5">
        <v>34</v>
      </c>
      <c r="W140" s="4"/>
    </row>
    <row r="141" spans="1:23" ht="19.5" customHeight="1">
      <c r="A141" s="2">
        <v>63</v>
      </c>
      <c r="B141" s="3" t="s">
        <v>575</v>
      </c>
      <c r="C141" s="2" t="s">
        <v>44</v>
      </c>
      <c r="D141" s="2" t="s">
        <v>45</v>
      </c>
      <c r="E141" s="2">
        <v>41</v>
      </c>
      <c r="F141" s="5">
        <v>4165</v>
      </c>
      <c r="G141" s="5">
        <v>3494</v>
      </c>
      <c r="H141" s="5">
        <v>655</v>
      </c>
      <c r="I141" s="5">
        <v>225</v>
      </c>
      <c r="J141" s="8">
        <v>3726</v>
      </c>
      <c r="K141" s="8">
        <v>35378</v>
      </c>
      <c r="L141" s="5">
        <f>F141/K141</f>
        <v>0.11772853185595568</v>
      </c>
      <c r="M141" s="5">
        <f>(G141+2*H141+2*I141)/K141</f>
        <v>0.1485103736785573</v>
      </c>
      <c r="N141" s="5">
        <f>(F141+J141)/(2*K141)</f>
        <v>0.11152411102945334</v>
      </c>
      <c r="O141" s="5">
        <v>462</v>
      </c>
      <c r="P141" s="8">
        <v>456</v>
      </c>
      <c r="Q141" s="5">
        <v>468</v>
      </c>
      <c r="U141" s="4"/>
      <c r="W141" s="4"/>
    </row>
    <row r="142" spans="1:23" ht="19.5" customHeight="1">
      <c r="A142" s="2">
        <v>65</v>
      </c>
      <c r="B142" s="3" t="s">
        <v>525</v>
      </c>
      <c r="C142" s="2" t="s">
        <v>44</v>
      </c>
      <c r="D142" s="2" t="s">
        <v>45</v>
      </c>
      <c r="E142" s="2">
        <v>42</v>
      </c>
      <c r="F142" s="5">
        <v>2333</v>
      </c>
      <c r="G142" s="5">
        <v>2126</v>
      </c>
      <c r="H142" s="5">
        <v>333</v>
      </c>
      <c r="I142" s="5">
        <v>69</v>
      </c>
      <c r="J142" s="5">
        <v>2175</v>
      </c>
      <c r="K142" s="5">
        <v>13818</v>
      </c>
      <c r="L142" s="5">
        <f>F142/K142</f>
        <v>0.1688377478651035</v>
      </c>
      <c r="M142" s="5">
        <f>(G142+2*H142+2*I142)/K142</f>
        <v>0.21204226371399623</v>
      </c>
      <c r="N142" s="5">
        <f>(F142+J142)/(2*K142)</f>
        <v>0.16312056737588654</v>
      </c>
      <c r="O142" s="5">
        <v>417</v>
      </c>
      <c r="P142" s="8">
        <v>412</v>
      </c>
      <c r="Q142" s="5">
        <v>419</v>
      </c>
      <c r="W142" s="4"/>
    </row>
    <row r="143" spans="1:23" ht="19.5" customHeight="1">
      <c r="A143" s="2">
        <v>69</v>
      </c>
      <c r="B143" s="3" t="s">
        <v>268</v>
      </c>
      <c r="C143" s="2" t="s">
        <v>44</v>
      </c>
      <c r="D143" s="2" t="s">
        <v>45</v>
      </c>
      <c r="E143" s="2">
        <v>43</v>
      </c>
      <c r="F143" s="5">
        <v>2622</v>
      </c>
      <c r="G143" s="5">
        <v>2426</v>
      </c>
      <c r="H143" s="5">
        <v>350</v>
      </c>
      <c r="I143" s="5">
        <v>40</v>
      </c>
      <c r="J143" s="5">
        <v>2058</v>
      </c>
      <c r="K143" s="5">
        <v>6500</v>
      </c>
      <c r="L143" s="5">
        <f>F143/K143</f>
        <v>0.4033846153846154</v>
      </c>
      <c r="M143" s="5">
        <f>(G143+2*H143+2*I143)/K143</f>
        <v>0.49323076923076925</v>
      </c>
      <c r="N143" s="5">
        <f>(F143+J143)/(2*K143)</f>
        <v>0.36</v>
      </c>
      <c r="O143" s="5">
        <v>162</v>
      </c>
      <c r="P143" s="5">
        <v>157</v>
      </c>
      <c r="Q143" s="5">
        <v>185</v>
      </c>
      <c r="W143" s="4"/>
    </row>
    <row r="144" spans="1:23" ht="19.5" customHeight="1">
      <c r="A144" s="2">
        <v>73</v>
      </c>
      <c r="B144" s="3" t="s">
        <v>416</v>
      </c>
      <c r="C144" s="2" t="s">
        <v>44</v>
      </c>
      <c r="D144" s="2" t="s">
        <v>45</v>
      </c>
      <c r="E144" s="2">
        <v>44</v>
      </c>
      <c r="F144" s="5">
        <v>3763</v>
      </c>
      <c r="G144" s="5">
        <v>3250</v>
      </c>
      <c r="H144" s="5">
        <v>503</v>
      </c>
      <c r="I144" s="5">
        <v>217</v>
      </c>
      <c r="J144" s="5">
        <v>3495</v>
      </c>
      <c r="K144" s="5">
        <v>14484</v>
      </c>
      <c r="L144" s="5">
        <f>F144/K144</f>
        <v>0.25980392156862747</v>
      </c>
      <c r="M144" s="5">
        <f>(G144+2*H144+2*I144)/K144</f>
        <v>0.32380557856945597</v>
      </c>
      <c r="N144" s="5">
        <f>(F144+J144)/(2*K144)</f>
        <v>0.25055233360950013</v>
      </c>
      <c r="O144" s="5">
        <v>323</v>
      </c>
      <c r="P144" s="8">
        <v>304</v>
      </c>
      <c r="Q144" s="5">
        <v>316</v>
      </c>
      <c r="W144" s="4"/>
    </row>
    <row r="145" spans="1:23" ht="19.5" customHeight="1">
      <c r="A145" s="2">
        <v>75</v>
      </c>
      <c r="B145" s="3" t="s">
        <v>505</v>
      </c>
      <c r="C145" s="2" t="s">
        <v>44</v>
      </c>
      <c r="D145" s="2" t="s">
        <v>45</v>
      </c>
      <c r="E145" s="2">
        <v>45</v>
      </c>
      <c r="F145" s="5">
        <v>2576</v>
      </c>
      <c r="G145" s="5">
        <v>2268</v>
      </c>
      <c r="H145" s="5">
        <v>362</v>
      </c>
      <c r="I145" s="5">
        <v>90</v>
      </c>
      <c r="J145" s="8">
        <v>2737</v>
      </c>
      <c r="K145" s="30">
        <v>14636</v>
      </c>
      <c r="L145" s="5">
        <f>F145/K145</f>
        <v>0.17600437277944794</v>
      </c>
      <c r="M145" s="5">
        <f>(G145+2*H145+2*I145)/K145</f>
        <v>0.21672588138835747</v>
      </c>
      <c r="N145" s="5">
        <f>(F145+J145)/(2*K145)</f>
        <v>0.1815045094288057</v>
      </c>
      <c r="O145" s="5">
        <v>410</v>
      </c>
      <c r="P145" s="5">
        <v>407</v>
      </c>
      <c r="Q145" s="5">
        <v>399</v>
      </c>
      <c r="W145" s="4"/>
    </row>
    <row r="146" spans="1:23" ht="19.5" customHeight="1">
      <c r="A146" s="2">
        <v>77</v>
      </c>
      <c r="B146" s="3" t="s">
        <v>392</v>
      </c>
      <c r="C146" s="2" t="s">
        <v>44</v>
      </c>
      <c r="D146" s="2" t="s">
        <v>45</v>
      </c>
      <c r="E146" s="2">
        <v>46</v>
      </c>
      <c r="F146" s="5">
        <v>2768</v>
      </c>
      <c r="G146" s="5">
        <v>2292</v>
      </c>
      <c r="H146" s="5">
        <v>507</v>
      </c>
      <c r="I146" s="5">
        <v>128</v>
      </c>
      <c r="J146" s="5">
        <v>2916</v>
      </c>
      <c r="K146" s="5">
        <v>10500</v>
      </c>
      <c r="L146" s="5">
        <f>F146/K146</f>
        <v>0.26361904761904764</v>
      </c>
      <c r="M146" s="5">
        <f>(G146+2*H146+2*I146)/K146</f>
        <v>0.3392380952380952</v>
      </c>
      <c r="N146" s="5">
        <f>(F146+J146)/(2*K146)</f>
        <v>0.27066666666666667</v>
      </c>
      <c r="O146" s="5">
        <v>317</v>
      </c>
      <c r="P146" s="8">
        <v>290</v>
      </c>
      <c r="Q146" s="5">
        <v>293</v>
      </c>
      <c r="W146" s="4"/>
    </row>
    <row r="147" spans="1:23" ht="19.5" customHeight="1">
      <c r="A147" s="2">
        <v>78</v>
      </c>
      <c r="B147" s="3" t="s">
        <v>308</v>
      </c>
      <c r="C147" s="2" t="s">
        <v>44</v>
      </c>
      <c r="D147" s="2" t="s">
        <v>45</v>
      </c>
      <c r="E147" s="2">
        <v>47</v>
      </c>
      <c r="F147" s="5">
        <v>1090</v>
      </c>
      <c r="G147" s="5">
        <v>940</v>
      </c>
      <c r="H147" s="5">
        <v>124</v>
      </c>
      <c r="I147" s="5">
        <v>71</v>
      </c>
      <c r="J147" s="5">
        <v>1088</v>
      </c>
      <c r="K147" s="5">
        <v>3300</v>
      </c>
      <c r="L147" s="5">
        <f>F147/K147</f>
        <v>0.3303030303030303</v>
      </c>
      <c r="M147" s="5">
        <f>(G147+2*H147+2*I147)/K147</f>
        <v>0.403030303030303</v>
      </c>
      <c r="N147" s="5">
        <f>(F147+J147)/(2*K147)</f>
        <v>0.33</v>
      </c>
      <c r="O147" s="5">
        <v>234</v>
      </c>
      <c r="P147" s="8">
        <v>232</v>
      </c>
      <c r="Q147" s="5">
        <v>218</v>
      </c>
      <c r="W147" s="4"/>
    </row>
    <row r="148" spans="1:23" ht="19.5" customHeight="1">
      <c r="A148" s="2">
        <v>80</v>
      </c>
      <c r="B148" s="3" t="s">
        <v>74</v>
      </c>
      <c r="C148" s="2" t="s">
        <v>44</v>
      </c>
      <c r="D148" s="2" t="s">
        <v>45</v>
      </c>
      <c r="E148" s="2">
        <v>48</v>
      </c>
      <c r="F148" s="5">
        <v>3406</v>
      </c>
      <c r="G148" s="5">
        <v>2865</v>
      </c>
      <c r="H148" s="5">
        <v>598</v>
      </c>
      <c r="I148" s="5">
        <v>229</v>
      </c>
      <c r="J148" s="5">
        <v>2869</v>
      </c>
      <c r="K148" s="8">
        <v>3500</v>
      </c>
      <c r="L148" s="5">
        <f>F148/K148</f>
        <v>0.9731428571428572</v>
      </c>
      <c r="M148" s="5">
        <f>(G148+2*H148+2*I148)/K148</f>
        <v>1.2911428571428571</v>
      </c>
      <c r="N148" s="5">
        <f>(F148+J148)/(2*K148)</f>
        <v>0.8964285714285715</v>
      </c>
      <c r="O148" s="5">
        <v>25</v>
      </c>
      <c r="P148" s="8">
        <v>20</v>
      </c>
      <c r="Q148" s="5">
        <v>27</v>
      </c>
      <c r="U148" s="4"/>
      <c r="W148" s="4"/>
    </row>
    <row r="149" spans="1:23" ht="19.5" customHeight="1">
      <c r="A149" s="2">
        <v>86</v>
      </c>
      <c r="B149" s="3" t="s">
        <v>123</v>
      </c>
      <c r="C149" s="2" t="s">
        <v>44</v>
      </c>
      <c r="D149" s="2" t="s">
        <v>45</v>
      </c>
      <c r="E149" s="2">
        <v>49</v>
      </c>
      <c r="F149" s="5">
        <v>2171</v>
      </c>
      <c r="G149" s="5">
        <v>1727</v>
      </c>
      <c r="H149" s="5">
        <v>530</v>
      </c>
      <c r="I149" s="5">
        <v>205</v>
      </c>
      <c r="J149" s="5">
        <v>1863</v>
      </c>
      <c r="K149" s="5">
        <v>3251</v>
      </c>
      <c r="L149" s="5">
        <f>F149/K149</f>
        <v>0.6677945247616118</v>
      </c>
      <c r="M149" s="5">
        <f>(G149+2*H149+2*I149)/K149</f>
        <v>0.9833897262380806</v>
      </c>
      <c r="N149" s="5">
        <f>(F149+J149)/(2*K149)</f>
        <v>0.6204244847739158</v>
      </c>
      <c r="O149" s="5">
        <v>58</v>
      </c>
      <c r="P149" s="5">
        <v>35</v>
      </c>
      <c r="Q149" s="5">
        <v>60</v>
      </c>
      <c r="W149" s="4"/>
    </row>
    <row r="150" spans="1:23" ht="19.5" customHeight="1">
      <c r="A150" s="2">
        <v>87</v>
      </c>
      <c r="B150" s="3" t="s">
        <v>340</v>
      </c>
      <c r="C150" s="2" t="s">
        <v>44</v>
      </c>
      <c r="D150" s="2" t="s">
        <v>45</v>
      </c>
      <c r="E150" s="2">
        <v>50</v>
      </c>
      <c r="F150" s="5">
        <v>1874</v>
      </c>
      <c r="G150" s="5">
        <v>1218</v>
      </c>
      <c r="H150" s="5">
        <v>640</v>
      </c>
      <c r="I150" s="5">
        <v>274</v>
      </c>
      <c r="J150" s="8">
        <v>1334</v>
      </c>
      <c r="K150" s="5">
        <v>5300</v>
      </c>
      <c r="L150" s="5">
        <f>F150/K150</f>
        <v>0.35358490566037737</v>
      </c>
      <c r="M150" s="5">
        <f>(G150+2*H150+2*I150)/K150</f>
        <v>0.5747169811320755</v>
      </c>
      <c r="N150" s="5">
        <f>(F150+J150)/(2*K150)</f>
        <v>0.3026415094339623</v>
      </c>
      <c r="O150" s="5">
        <v>205</v>
      </c>
      <c r="P150" s="5">
        <v>105</v>
      </c>
      <c r="Q150" s="5">
        <v>246</v>
      </c>
      <c r="W150" s="4"/>
    </row>
    <row r="151" spans="1:23" ht="19.5" customHeight="1">
      <c r="A151" s="2">
        <v>89</v>
      </c>
      <c r="B151" s="3" t="s">
        <v>46</v>
      </c>
      <c r="C151" s="2" t="s">
        <v>44</v>
      </c>
      <c r="D151" s="2" t="s">
        <v>45</v>
      </c>
      <c r="E151" s="2">
        <v>51</v>
      </c>
      <c r="F151" s="5">
        <v>3169</v>
      </c>
      <c r="G151" s="5">
        <v>2757</v>
      </c>
      <c r="H151" s="5">
        <v>412</v>
      </c>
      <c r="I151" s="5">
        <v>156</v>
      </c>
      <c r="J151" s="8">
        <v>2730</v>
      </c>
      <c r="K151" s="5">
        <v>2500</v>
      </c>
      <c r="L151" s="5">
        <f>F151/K151</f>
        <v>1.2676</v>
      </c>
      <c r="M151" s="5">
        <f>(G151+2*H151+2*I151)/K151</f>
        <v>1.5572</v>
      </c>
      <c r="N151" s="5">
        <f>(F151+J151)/(2*K151)</f>
        <v>1.1798</v>
      </c>
      <c r="O151" s="5">
        <v>14</v>
      </c>
      <c r="P151" s="5">
        <v>11</v>
      </c>
      <c r="Q151" s="5">
        <v>10</v>
      </c>
      <c r="R151" s="5"/>
      <c r="S151" s="5"/>
      <c r="T151" s="5"/>
      <c r="W151" s="4"/>
    </row>
    <row r="152" spans="1:23" ht="19.5" customHeight="1">
      <c r="A152" s="2">
        <v>93</v>
      </c>
      <c r="B152" s="3" t="s">
        <v>471</v>
      </c>
      <c r="C152" s="2" t="s">
        <v>44</v>
      </c>
      <c r="D152" s="2" t="s">
        <v>45</v>
      </c>
      <c r="E152" s="2">
        <v>52</v>
      </c>
      <c r="F152" s="5">
        <v>2661</v>
      </c>
      <c r="G152" s="5">
        <v>2459</v>
      </c>
      <c r="H152" s="5">
        <v>257</v>
      </c>
      <c r="I152" s="5">
        <v>63</v>
      </c>
      <c r="J152" s="5">
        <v>2649</v>
      </c>
      <c r="K152" s="8">
        <v>12500</v>
      </c>
      <c r="L152" s="5">
        <f>F152/K152</f>
        <v>0.21288</v>
      </c>
      <c r="M152" s="5">
        <f>(G152+2*H152+2*I152)/K152</f>
        <v>0.24792</v>
      </c>
      <c r="N152" s="5">
        <f>(F152+J152)/(2*K152)</f>
        <v>0.2124</v>
      </c>
      <c r="O152" s="5">
        <v>377</v>
      </c>
      <c r="P152" s="5">
        <v>383</v>
      </c>
      <c r="Q152" s="5">
        <v>367</v>
      </c>
      <c r="W152" s="4"/>
    </row>
    <row r="153" spans="1:23" ht="19.5" customHeight="1">
      <c r="A153" s="2">
        <v>100</v>
      </c>
      <c r="B153" s="3" t="s">
        <v>212</v>
      </c>
      <c r="C153" s="2" t="s">
        <v>44</v>
      </c>
      <c r="D153" s="2" t="s">
        <v>45</v>
      </c>
      <c r="E153" s="2">
        <v>53</v>
      </c>
      <c r="F153" s="5">
        <v>1831</v>
      </c>
      <c r="G153" s="5">
        <v>1678</v>
      </c>
      <c r="H153" s="5">
        <v>182</v>
      </c>
      <c r="I153" s="5">
        <v>62</v>
      </c>
      <c r="J153" s="5">
        <v>1481</v>
      </c>
      <c r="K153" s="8">
        <v>3941</v>
      </c>
      <c r="L153" s="5">
        <f>F153/K153</f>
        <v>0.46460289266683585</v>
      </c>
      <c r="M153" s="5">
        <f>(G153+2*H153+2*I153)/K153</f>
        <v>0.5496066988074093</v>
      </c>
      <c r="N153" s="5">
        <f>(F153+J153)/(2*K153)</f>
        <v>0.42019791930981987</v>
      </c>
      <c r="O153" s="5">
        <v>121</v>
      </c>
      <c r="P153" s="8">
        <v>126</v>
      </c>
      <c r="Q153" s="5">
        <v>137</v>
      </c>
      <c r="U153" s="4"/>
      <c r="W153" s="4"/>
    </row>
    <row r="154" spans="1:23" ht="19.5" customHeight="1">
      <c r="A154" s="2" t="s">
        <v>28</v>
      </c>
      <c r="B154" s="3" t="s">
        <v>477</v>
      </c>
      <c r="C154" s="2" t="s">
        <v>19</v>
      </c>
      <c r="D154" s="2" t="s">
        <v>79</v>
      </c>
      <c r="E154" s="2" t="s">
        <v>339</v>
      </c>
      <c r="F154" s="5">
        <v>1119</v>
      </c>
      <c r="G154" s="5">
        <v>1083</v>
      </c>
      <c r="H154" s="5">
        <v>54</v>
      </c>
      <c r="I154" s="5">
        <v>6</v>
      </c>
      <c r="J154" s="5">
        <v>978</v>
      </c>
      <c r="K154" s="5">
        <v>4995</v>
      </c>
      <c r="L154" s="5">
        <f>F154/K154</f>
        <v>0.22402402402402402</v>
      </c>
      <c r="M154" s="5">
        <f>(G154+2*H154+2*I154)/K154</f>
        <v>0.24084084084084084</v>
      </c>
      <c r="N154" s="5">
        <f>(F154+J154)/(2*K154)</f>
        <v>0.2099099099099099</v>
      </c>
      <c r="O154" s="5">
        <v>367</v>
      </c>
      <c r="P154" s="5">
        <v>389</v>
      </c>
      <c r="Q154" s="5">
        <v>373</v>
      </c>
      <c r="W154" s="4"/>
    </row>
    <row r="155" spans="1:23" ht="19.5" customHeight="1">
      <c r="A155" s="2" t="s">
        <v>28</v>
      </c>
      <c r="B155" s="3" t="s">
        <v>338</v>
      </c>
      <c r="C155" s="2" t="s">
        <v>19</v>
      </c>
      <c r="D155" s="2" t="s">
        <v>79</v>
      </c>
      <c r="E155" s="2" t="s">
        <v>339</v>
      </c>
      <c r="F155" s="5">
        <v>737</v>
      </c>
      <c r="G155" s="5">
        <v>695</v>
      </c>
      <c r="H155" s="5">
        <v>63</v>
      </c>
      <c r="I155" s="5">
        <v>3</v>
      </c>
      <c r="J155" s="5">
        <v>916</v>
      </c>
      <c r="K155" s="5">
        <v>2725</v>
      </c>
      <c r="L155" s="5">
        <f>F155/K155</f>
        <v>0.2704587155963303</v>
      </c>
      <c r="M155" s="5">
        <f>(G155+2*H155+2*I155)/K155</f>
        <v>0.3034862385321101</v>
      </c>
      <c r="N155" s="5">
        <f>(F155+J155)/(2*K155)</f>
        <v>0.303302752293578</v>
      </c>
      <c r="O155" s="5">
        <v>308</v>
      </c>
      <c r="P155" s="8">
        <v>336</v>
      </c>
      <c r="Q155" s="5">
        <v>245</v>
      </c>
      <c r="W155" s="4"/>
    </row>
    <row r="156" spans="1:23" ht="19.5" customHeight="1">
      <c r="A156" s="2" t="s">
        <v>28</v>
      </c>
      <c r="B156" s="3" t="s">
        <v>377</v>
      </c>
      <c r="C156" s="2" t="s">
        <v>19</v>
      </c>
      <c r="D156" s="2" t="s">
        <v>20</v>
      </c>
      <c r="E156" s="2" t="s">
        <v>339</v>
      </c>
      <c r="F156" s="5">
        <v>983</v>
      </c>
      <c r="G156" s="5">
        <v>931</v>
      </c>
      <c r="H156" s="5">
        <v>107</v>
      </c>
      <c r="I156" s="5">
        <v>2</v>
      </c>
      <c r="J156" s="8">
        <v>1019</v>
      </c>
      <c r="K156" s="5">
        <v>3570</v>
      </c>
      <c r="L156" s="5">
        <f>F156/K156</f>
        <v>0.27535014005602243</v>
      </c>
      <c r="M156" s="5">
        <f>(G156+2*H156+2*I156)/K156</f>
        <v>0.32184873949579834</v>
      </c>
      <c r="N156" s="5">
        <f>(F156+J156)/(2*K156)</f>
        <v>0.2803921568627451</v>
      </c>
      <c r="O156" s="5">
        <v>306</v>
      </c>
      <c r="P156" s="8">
        <v>308</v>
      </c>
      <c r="Q156" s="5">
        <v>278</v>
      </c>
      <c r="W156" s="4"/>
    </row>
    <row r="157" spans="1:23" ht="19.5" customHeight="1">
      <c r="A157" s="2" t="s">
        <v>28</v>
      </c>
      <c r="B157" s="3" t="s">
        <v>585</v>
      </c>
      <c r="C157" s="2" t="s">
        <v>19</v>
      </c>
      <c r="D157" s="2" t="s">
        <v>20</v>
      </c>
      <c r="E157" s="2" t="s">
        <v>339</v>
      </c>
      <c r="F157" s="5">
        <v>98</v>
      </c>
      <c r="J157" s="5">
        <v>103</v>
      </c>
      <c r="K157" s="5">
        <v>1030</v>
      </c>
      <c r="L157" s="5">
        <f>F157/K157</f>
        <v>0.09514563106796116</v>
      </c>
      <c r="M157" s="5">
        <f>(G157+2*H157+2*I157)/K157</f>
        <v>0</v>
      </c>
      <c r="N157" s="5">
        <f>(F157+J157)/(2*K157)</f>
        <v>0.09757281553398059</v>
      </c>
      <c r="O157" s="5">
        <v>474</v>
      </c>
      <c r="P157" s="5">
        <v>499</v>
      </c>
      <c r="Q157" s="5">
        <v>478</v>
      </c>
      <c r="W157" s="4"/>
    </row>
    <row r="158" spans="1:23" ht="19.5" customHeight="1">
      <c r="A158" s="2" t="s">
        <v>17</v>
      </c>
      <c r="B158" s="3" t="s">
        <v>139</v>
      </c>
      <c r="C158" s="2" t="s">
        <v>23</v>
      </c>
      <c r="D158" s="2" t="s">
        <v>24</v>
      </c>
      <c r="E158" s="2" t="s">
        <v>121</v>
      </c>
      <c r="F158" s="5">
        <v>1711</v>
      </c>
      <c r="G158" s="5">
        <v>1686</v>
      </c>
      <c r="H158" s="5">
        <v>39</v>
      </c>
      <c r="I158" s="5">
        <v>6</v>
      </c>
      <c r="J158" s="8">
        <v>1974</v>
      </c>
      <c r="K158" s="8">
        <v>3226</v>
      </c>
      <c r="L158" s="5">
        <f>F158/K158</f>
        <v>0.5303781773093614</v>
      </c>
      <c r="M158" s="5">
        <f>(G158+2*H158+2*I158)/K158</f>
        <v>0.5505269683818971</v>
      </c>
      <c r="N158" s="5">
        <f>(F158+J158)/(2*K158)</f>
        <v>0.5711407315561067</v>
      </c>
      <c r="O158" s="5">
        <v>92</v>
      </c>
      <c r="P158" s="5">
        <v>123</v>
      </c>
      <c r="Q158" s="5">
        <v>73</v>
      </c>
      <c r="W158" s="4"/>
    </row>
    <row r="159" spans="1:23" ht="19.5" customHeight="1">
      <c r="A159" s="2" t="s">
        <v>17</v>
      </c>
      <c r="B159" s="3" t="s">
        <v>316</v>
      </c>
      <c r="C159" s="2" t="s">
        <v>23</v>
      </c>
      <c r="D159" s="2" t="s">
        <v>24</v>
      </c>
      <c r="E159" s="2" t="s">
        <v>121</v>
      </c>
      <c r="F159" s="5">
        <v>1487</v>
      </c>
      <c r="G159" s="5">
        <v>1461</v>
      </c>
      <c r="H159" s="5">
        <v>46</v>
      </c>
      <c r="I159" s="5">
        <v>5</v>
      </c>
      <c r="J159" s="8">
        <v>1863</v>
      </c>
      <c r="K159" s="5">
        <v>5200</v>
      </c>
      <c r="L159" s="5">
        <f>F159/K159</f>
        <v>0.2859615384615385</v>
      </c>
      <c r="M159" s="5">
        <f>(G159+2*H159+2*I159)/K159</f>
        <v>0.3005769230769231</v>
      </c>
      <c r="N159" s="5">
        <f>(F159+J159)/(2*K159)</f>
        <v>0.32211538461538464</v>
      </c>
      <c r="O159" s="5">
        <v>286</v>
      </c>
      <c r="P159" s="8">
        <v>338</v>
      </c>
      <c r="Q159" s="5">
        <v>225</v>
      </c>
      <c r="R159" s="5"/>
      <c r="S159" s="5"/>
      <c r="T159" s="5"/>
      <c r="W159" s="4"/>
    </row>
    <row r="160" spans="1:23" ht="19.5" customHeight="1">
      <c r="A160" s="2" t="s">
        <v>17</v>
      </c>
      <c r="B160" s="3" t="s">
        <v>166</v>
      </c>
      <c r="C160" s="2" t="s">
        <v>23</v>
      </c>
      <c r="D160" s="2" t="s">
        <v>24</v>
      </c>
      <c r="E160" s="2" t="s">
        <v>121</v>
      </c>
      <c r="F160" s="5">
        <v>1209</v>
      </c>
      <c r="G160" s="5">
        <v>1181</v>
      </c>
      <c r="H160" s="5">
        <v>39</v>
      </c>
      <c r="I160" s="5">
        <v>6</v>
      </c>
      <c r="J160" s="8">
        <v>1482</v>
      </c>
      <c r="K160" s="8">
        <v>2712</v>
      </c>
      <c r="L160" s="5">
        <f>F160/K160</f>
        <v>0.44579646017699115</v>
      </c>
      <c r="M160" s="5">
        <f>(G160+2*H160+2*I160)/K160</f>
        <v>0.46865781710914456</v>
      </c>
      <c r="N160" s="5">
        <f>(F160+J160)/(2*K160)</f>
        <v>0.4961283185840708</v>
      </c>
      <c r="O160" s="5">
        <v>133</v>
      </c>
      <c r="P160" s="5">
        <v>175</v>
      </c>
      <c r="Q160" s="5">
        <v>96</v>
      </c>
      <c r="R160" s="5"/>
      <c r="S160" s="5"/>
      <c r="T160" s="5"/>
      <c r="W160" s="4"/>
    </row>
    <row r="161" spans="1:23" ht="19.5" customHeight="1">
      <c r="A161" s="2" t="s">
        <v>17</v>
      </c>
      <c r="B161" s="3" t="s">
        <v>120</v>
      </c>
      <c r="C161" s="2" t="s">
        <v>23</v>
      </c>
      <c r="D161" s="2" t="s">
        <v>24</v>
      </c>
      <c r="E161" s="2" t="s">
        <v>121</v>
      </c>
      <c r="F161" s="5">
        <v>1602</v>
      </c>
      <c r="G161" s="5">
        <v>1592</v>
      </c>
      <c r="H161" s="5">
        <v>17</v>
      </c>
      <c r="I161" s="5">
        <v>0</v>
      </c>
      <c r="J161" s="8">
        <v>1790</v>
      </c>
      <c r="K161" s="5">
        <v>2698</v>
      </c>
      <c r="L161" s="5">
        <f>F161/K161</f>
        <v>0.5937731653076352</v>
      </c>
      <c r="M161" s="5">
        <f>(G161+2*H161+2*I161)/K161</f>
        <v>0.6026686434395849</v>
      </c>
      <c r="N161" s="5">
        <f>(F161+J161)/(2*K161)</f>
        <v>0.6286137879911046</v>
      </c>
      <c r="O161" s="5">
        <v>74</v>
      </c>
      <c r="P161" s="5">
        <v>95</v>
      </c>
      <c r="Q161" s="5">
        <v>58</v>
      </c>
      <c r="W161" s="4"/>
    </row>
    <row r="162" spans="1:23" ht="19.5" customHeight="1">
      <c r="A162" s="2" t="s">
        <v>28</v>
      </c>
      <c r="B162" s="3" t="s">
        <v>65</v>
      </c>
      <c r="C162" s="2" t="s">
        <v>19</v>
      </c>
      <c r="D162" s="2" t="s">
        <v>66</v>
      </c>
      <c r="E162" s="2" t="s">
        <v>67</v>
      </c>
      <c r="F162" s="5">
        <v>234</v>
      </c>
      <c r="G162" s="5">
        <v>241</v>
      </c>
      <c r="H162" s="5">
        <v>6</v>
      </c>
      <c r="I162" s="5">
        <v>0</v>
      </c>
      <c r="J162" s="5">
        <v>186</v>
      </c>
      <c r="K162" s="5">
        <v>215</v>
      </c>
      <c r="L162" s="5">
        <f>F162/K162</f>
        <v>1.0883720930232559</v>
      </c>
      <c r="M162" s="5">
        <f>(G162+2*H162+2*I162)/K162</f>
        <v>1.1767441860465115</v>
      </c>
      <c r="N162" s="5">
        <f>(F162+J162)/(2*K162)</f>
        <v>0.9767441860465116</v>
      </c>
      <c r="O162" s="5">
        <v>17</v>
      </c>
      <c r="P162" s="5">
        <v>23</v>
      </c>
      <c r="Q162" s="5">
        <v>21</v>
      </c>
      <c r="W162" s="4"/>
    </row>
    <row r="163" spans="1:23" ht="19.5" customHeight="1">
      <c r="A163" s="2" t="s">
        <v>28</v>
      </c>
      <c r="B163" s="3" t="s">
        <v>607</v>
      </c>
      <c r="C163" s="2" t="s">
        <v>19</v>
      </c>
      <c r="D163" s="2" t="s">
        <v>66</v>
      </c>
      <c r="E163" s="2" t="s">
        <v>67</v>
      </c>
      <c r="F163" s="5">
        <v>1</v>
      </c>
      <c r="G163" s="5">
        <v>1</v>
      </c>
      <c r="H163" s="5">
        <v>0</v>
      </c>
      <c r="I163" s="5">
        <v>0</v>
      </c>
      <c r="J163" s="5">
        <v>0</v>
      </c>
      <c r="K163" s="5">
        <v>1000</v>
      </c>
      <c r="L163" s="5">
        <f>F163/K163</f>
        <v>0.001</v>
      </c>
      <c r="M163" s="5">
        <f>(G163+2*H163+2*I163)/K163</f>
        <v>0.001</v>
      </c>
      <c r="N163" s="5">
        <f>(F163+J163)/(2*K163)</f>
        <v>0.0005</v>
      </c>
      <c r="O163" s="5">
        <v>499</v>
      </c>
      <c r="P163" s="5">
        <v>497</v>
      </c>
      <c r="Q163" s="5">
        <v>500</v>
      </c>
      <c r="W163" s="4"/>
    </row>
    <row r="164" spans="1:23" ht="19.5" customHeight="1">
      <c r="A164" s="2" t="s">
        <v>28</v>
      </c>
      <c r="B164" s="3" t="s">
        <v>547</v>
      </c>
      <c r="C164" s="2" t="s">
        <v>19</v>
      </c>
      <c r="D164" s="2" t="s">
        <v>66</v>
      </c>
      <c r="E164" s="2" t="s">
        <v>67</v>
      </c>
      <c r="F164" s="5">
        <v>280</v>
      </c>
      <c r="G164" s="5">
        <v>268</v>
      </c>
      <c r="H164" s="5">
        <v>2</v>
      </c>
      <c r="I164" s="5">
        <v>12</v>
      </c>
      <c r="J164" s="5">
        <v>223</v>
      </c>
      <c r="K164" s="5">
        <v>1710</v>
      </c>
      <c r="L164" s="5">
        <f>F164/K164</f>
        <v>0.16374269005847952</v>
      </c>
      <c r="M164" s="5">
        <f>(G164+2*H164+2*I164)/K164</f>
        <v>0.17309941520467836</v>
      </c>
      <c r="N164" s="5">
        <f>(F164+J164)/(2*K164)</f>
        <v>0.14707602339181286</v>
      </c>
      <c r="O164" s="5">
        <v>426</v>
      </c>
      <c r="P164" s="8">
        <v>440</v>
      </c>
      <c r="Q164" s="5">
        <v>441</v>
      </c>
      <c r="W164" s="4"/>
    </row>
    <row r="165" spans="1:23" ht="19.5" customHeight="1">
      <c r="A165" s="2" t="s">
        <v>28</v>
      </c>
      <c r="B165" s="3" t="s">
        <v>486</v>
      </c>
      <c r="C165" s="2" t="s">
        <v>19</v>
      </c>
      <c r="D165" s="2" t="s">
        <v>66</v>
      </c>
      <c r="E165" s="2" t="s">
        <v>67</v>
      </c>
      <c r="F165" s="5">
        <v>555</v>
      </c>
      <c r="G165" s="5">
        <v>540</v>
      </c>
      <c r="H165" s="5">
        <v>24</v>
      </c>
      <c r="I165" s="5">
        <v>8</v>
      </c>
      <c r="J165" s="5">
        <v>347</v>
      </c>
      <c r="K165" s="5">
        <v>2260</v>
      </c>
      <c r="L165" s="5">
        <f>F165/K165</f>
        <v>0.24557522123893805</v>
      </c>
      <c r="M165" s="5">
        <f>(G165+2*H165+2*I165)/K165</f>
        <v>0.2672566371681416</v>
      </c>
      <c r="N165" s="5">
        <f>(F165+J165)/(2*K165)</f>
        <v>0.1995575221238938</v>
      </c>
      <c r="O165" s="5">
        <v>344</v>
      </c>
      <c r="P165" s="8">
        <v>368</v>
      </c>
      <c r="Q165" s="5">
        <v>382</v>
      </c>
      <c r="W165" s="4"/>
    </row>
    <row r="166" spans="1:23" ht="19.5" customHeight="1">
      <c r="A166" s="2" t="s">
        <v>28</v>
      </c>
      <c r="B166" s="3" t="s">
        <v>432</v>
      </c>
      <c r="C166" s="2" t="s">
        <v>19</v>
      </c>
      <c r="D166" s="2" t="s">
        <v>66</v>
      </c>
      <c r="E166" s="2" t="s">
        <v>67</v>
      </c>
      <c r="F166" s="5">
        <v>778</v>
      </c>
      <c r="G166" s="5">
        <v>764</v>
      </c>
      <c r="H166" s="5">
        <v>26</v>
      </c>
      <c r="I166" s="5">
        <v>6</v>
      </c>
      <c r="J166" s="5">
        <v>536</v>
      </c>
      <c r="K166" s="5">
        <v>2715</v>
      </c>
      <c r="L166" s="5">
        <f>F166/K166</f>
        <v>0.2865561694290976</v>
      </c>
      <c r="M166" s="5">
        <f>(G166+2*H166+2*I166)/K166</f>
        <v>0.30497237569060776</v>
      </c>
      <c r="N166" s="5">
        <f>(F166+J166)/(2*K166)</f>
        <v>0.2419889502762431</v>
      </c>
      <c r="O166" s="5">
        <v>285</v>
      </c>
      <c r="P166" s="5">
        <v>333</v>
      </c>
      <c r="Q166" s="5">
        <v>332</v>
      </c>
      <c r="W166" s="4"/>
    </row>
    <row r="167" spans="1:23" ht="19.5" customHeight="1">
      <c r="A167" s="2" t="s">
        <v>28</v>
      </c>
      <c r="B167" s="3" t="s">
        <v>447</v>
      </c>
      <c r="C167" s="2" t="s">
        <v>19</v>
      </c>
      <c r="D167" s="2" t="s">
        <v>66</v>
      </c>
      <c r="E167" s="2" t="s">
        <v>67</v>
      </c>
      <c r="F167" s="5">
        <v>700</v>
      </c>
      <c r="G167" s="5">
        <v>687</v>
      </c>
      <c r="H167" s="5">
        <v>28</v>
      </c>
      <c r="I167" s="5">
        <v>9</v>
      </c>
      <c r="J167" s="5">
        <v>303</v>
      </c>
      <c r="K167" s="5">
        <v>2200</v>
      </c>
      <c r="L167" s="5">
        <f>F167/K167</f>
        <v>0.3181818181818182</v>
      </c>
      <c r="M167" s="5">
        <f>(G167+2*H167+2*I167)/K167</f>
        <v>0.3459090909090909</v>
      </c>
      <c r="N167" s="5">
        <f>(F167+J167)/(2*K167)</f>
        <v>0.22795454545454547</v>
      </c>
      <c r="O167" s="5">
        <v>247</v>
      </c>
      <c r="P167" s="5">
        <v>281</v>
      </c>
      <c r="Q167" s="5">
        <v>345</v>
      </c>
      <c r="W167" s="4"/>
    </row>
    <row r="168" spans="1:23" ht="19.5" customHeight="1">
      <c r="A168" s="2" t="s">
        <v>28</v>
      </c>
      <c r="B168" s="3" t="s">
        <v>373</v>
      </c>
      <c r="C168" s="2" t="s">
        <v>19</v>
      </c>
      <c r="D168" s="2" t="s">
        <v>66</v>
      </c>
      <c r="E168" s="2" t="s">
        <v>67</v>
      </c>
      <c r="F168" s="5">
        <v>1161</v>
      </c>
      <c r="G168" s="5">
        <v>1140</v>
      </c>
      <c r="H168" s="5">
        <v>30</v>
      </c>
      <c r="I168" s="5">
        <v>11</v>
      </c>
      <c r="J168" s="5">
        <v>696</v>
      </c>
      <c r="K168" s="5">
        <v>3300</v>
      </c>
      <c r="L168" s="5">
        <f>F168/K168</f>
        <v>0.3518181818181818</v>
      </c>
      <c r="M168" s="5">
        <f>(G168+2*H168+2*I168)/K168</f>
        <v>0.3703030303030303</v>
      </c>
      <c r="N168" s="5">
        <f>(F168+J168)/(2*K168)</f>
        <v>0.28136363636363637</v>
      </c>
      <c r="O168" s="5">
        <v>208</v>
      </c>
      <c r="P168" s="8">
        <v>258</v>
      </c>
      <c r="Q168" s="5">
        <v>275</v>
      </c>
      <c r="W168" s="4"/>
    </row>
    <row r="169" spans="1:23" ht="19.5" customHeight="1">
      <c r="A169" s="2" t="s">
        <v>28</v>
      </c>
      <c r="B169" s="3" t="s">
        <v>125</v>
      </c>
      <c r="C169" s="2" t="s">
        <v>19</v>
      </c>
      <c r="D169" s="2" t="s">
        <v>66</v>
      </c>
      <c r="E169" s="2" t="s">
        <v>67</v>
      </c>
      <c r="F169" s="5">
        <v>942</v>
      </c>
      <c r="G169" s="5">
        <v>935</v>
      </c>
      <c r="H169" s="5">
        <v>4</v>
      </c>
      <c r="I169" s="5">
        <v>8</v>
      </c>
      <c r="J169" s="5">
        <v>538</v>
      </c>
      <c r="K169" s="5">
        <v>1200</v>
      </c>
      <c r="L169" s="5">
        <f>F169/K169</f>
        <v>0.785</v>
      </c>
      <c r="M169" s="5">
        <f>(G169+2*H169+2*I169)/K169</f>
        <v>0.7991666666666667</v>
      </c>
      <c r="N169" s="5">
        <f>(F169+J169)/(2*K169)</f>
        <v>0.6166666666666667</v>
      </c>
      <c r="O169" s="5">
        <v>42</v>
      </c>
      <c r="P169" s="5">
        <v>55</v>
      </c>
      <c r="Q169" s="5">
        <v>62</v>
      </c>
      <c r="W169" s="4"/>
    </row>
    <row r="170" spans="1:23" ht="19.5" customHeight="1">
      <c r="A170" s="2" t="s">
        <v>28</v>
      </c>
      <c r="B170" s="3" t="s">
        <v>335</v>
      </c>
      <c r="C170" s="2" t="s">
        <v>19</v>
      </c>
      <c r="D170" s="2" t="s">
        <v>66</v>
      </c>
      <c r="E170" s="2" t="s">
        <v>67</v>
      </c>
      <c r="F170" s="5">
        <v>1309</v>
      </c>
      <c r="G170" s="5">
        <v>1287</v>
      </c>
      <c r="H170" s="5">
        <v>42</v>
      </c>
      <c r="I170" s="5">
        <v>10</v>
      </c>
      <c r="J170" s="5">
        <v>478</v>
      </c>
      <c r="K170" s="5">
        <v>2940</v>
      </c>
      <c r="L170" s="5">
        <f>F170/K170</f>
        <v>0.4452380952380952</v>
      </c>
      <c r="M170" s="5">
        <f>(G170+2*H170+2*I170)/K170</f>
        <v>0.47312925170068026</v>
      </c>
      <c r="N170" s="5">
        <f>(F170+J170)/(2*K170)</f>
        <v>0.30391156462585034</v>
      </c>
      <c r="O170" s="5">
        <v>134</v>
      </c>
      <c r="P170" s="5">
        <v>171</v>
      </c>
      <c r="Q170" s="5">
        <v>242</v>
      </c>
      <c r="W170" s="4"/>
    </row>
    <row r="171" spans="1:23" ht="19.5" customHeight="1">
      <c r="A171" s="2" t="s">
        <v>25</v>
      </c>
      <c r="B171" s="3" t="s">
        <v>462</v>
      </c>
      <c r="C171" s="2" t="s">
        <v>23</v>
      </c>
      <c r="D171" s="2" t="s">
        <v>34</v>
      </c>
      <c r="E171" s="2" t="s">
        <v>277</v>
      </c>
      <c r="F171" s="5">
        <v>527</v>
      </c>
      <c r="G171" s="5">
        <v>419</v>
      </c>
      <c r="H171" s="5">
        <v>109</v>
      </c>
      <c r="I171" s="5">
        <v>37</v>
      </c>
      <c r="J171" s="5">
        <v>160</v>
      </c>
      <c r="K171" s="5">
        <v>1577</v>
      </c>
      <c r="L171" s="5">
        <f>F171/K171</f>
        <v>0.33417882054533926</v>
      </c>
      <c r="M171" s="5">
        <f>(G171+2*H171+2*I171)/K171</f>
        <v>0.450856055802156</v>
      </c>
      <c r="N171" s="5">
        <f>(F171+J171)/(2*K171)</f>
        <v>0.21781864299302472</v>
      </c>
      <c r="O171" s="5">
        <v>228</v>
      </c>
      <c r="P171" s="5">
        <v>189</v>
      </c>
      <c r="Q171" s="5">
        <v>359</v>
      </c>
      <c r="W171" s="4"/>
    </row>
    <row r="172" spans="1:23" ht="19.5" customHeight="1">
      <c r="A172" s="2" t="s">
        <v>25</v>
      </c>
      <c r="B172" s="3" t="s">
        <v>488</v>
      </c>
      <c r="C172" s="2" t="s">
        <v>23</v>
      </c>
      <c r="D172" s="2" t="s">
        <v>34</v>
      </c>
      <c r="E172" s="2" t="s">
        <v>277</v>
      </c>
      <c r="F172" s="5">
        <v>573</v>
      </c>
      <c r="G172" s="5">
        <v>422</v>
      </c>
      <c r="H172" s="5">
        <v>169</v>
      </c>
      <c r="I172" s="5">
        <v>65</v>
      </c>
      <c r="J172" s="5">
        <v>569</v>
      </c>
      <c r="K172" s="5">
        <v>2897</v>
      </c>
      <c r="L172" s="5">
        <f>F172/K172</f>
        <v>0.1977908180876769</v>
      </c>
      <c r="M172" s="5">
        <f>(G172+2*H172+2*I172)/K172</f>
        <v>0.3072143596824301</v>
      </c>
      <c r="N172" s="5">
        <f>(F172+J172)/(2*K172)</f>
        <v>0.19710044874007593</v>
      </c>
      <c r="O172" s="5">
        <v>393</v>
      </c>
      <c r="P172" s="5">
        <v>331</v>
      </c>
      <c r="Q172" s="5">
        <v>384</v>
      </c>
      <c r="W172" s="4"/>
    </row>
    <row r="173" spans="1:23" ht="19.5" customHeight="1">
      <c r="A173" s="2" t="s">
        <v>25</v>
      </c>
      <c r="B173" s="3" t="s">
        <v>376</v>
      </c>
      <c r="C173" s="2" t="s">
        <v>23</v>
      </c>
      <c r="D173" s="2" t="s">
        <v>34</v>
      </c>
      <c r="E173" s="2" t="s">
        <v>277</v>
      </c>
      <c r="F173" s="5">
        <v>349</v>
      </c>
      <c r="G173" s="5">
        <v>299</v>
      </c>
      <c r="H173" s="5">
        <v>55</v>
      </c>
      <c r="I173" s="5">
        <v>10</v>
      </c>
      <c r="J173" s="5">
        <v>407</v>
      </c>
      <c r="K173" s="5">
        <v>1348</v>
      </c>
      <c r="L173" s="5">
        <f>F173/K173</f>
        <v>0.2589020771513353</v>
      </c>
      <c r="M173" s="5">
        <f>(G173+2*H173+2*I173)/K173</f>
        <v>0.3182492581602374</v>
      </c>
      <c r="N173" s="5">
        <f>(F173+J173)/(2*K173)</f>
        <v>0.28041543026706234</v>
      </c>
      <c r="O173" s="5">
        <v>325</v>
      </c>
      <c r="P173" s="5">
        <v>311</v>
      </c>
      <c r="Q173" s="5">
        <v>277</v>
      </c>
      <c r="W173" s="4"/>
    </row>
    <row r="174" spans="1:23" ht="19.5" customHeight="1">
      <c r="A174" s="2" t="s">
        <v>25</v>
      </c>
      <c r="B174" s="3" t="s">
        <v>276</v>
      </c>
      <c r="C174" s="2" t="s">
        <v>23</v>
      </c>
      <c r="D174" s="2" t="s">
        <v>34</v>
      </c>
      <c r="E174" s="2" t="s">
        <v>277</v>
      </c>
      <c r="F174" s="5">
        <v>630</v>
      </c>
      <c r="G174" s="5">
        <v>549</v>
      </c>
      <c r="H174" s="5">
        <v>63</v>
      </c>
      <c r="I174" s="5">
        <v>39</v>
      </c>
      <c r="J174" s="5">
        <v>642</v>
      </c>
      <c r="K174" s="5">
        <v>1799</v>
      </c>
      <c r="L174" s="5">
        <f>F174/K174</f>
        <v>0.35019455252918286</v>
      </c>
      <c r="M174" s="5">
        <f>(G174+2*H174+2*I174)/K174</f>
        <v>0.41856586992773764</v>
      </c>
      <c r="N174" s="5">
        <f>(F174+J174)/(2*K174)</f>
        <v>0.35352973874374655</v>
      </c>
      <c r="O174" s="5">
        <v>211</v>
      </c>
      <c r="P174" s="8">
        <v>214</v>
      </c>
      <c r="Q174" s="5">
        <v>191</v>
      </c>
      <c r="U174" s="9"/>
      <c r="W174" s="4"/>
    </row>
    <row r="175" spans="1:23" ht="19.5" customHeight="1">
      <c r="A175" s="2" t="s">
        <v>28</v>
      </c>
      <c r="B175" s="3" t="s">
        <v>527</v>
      </c>
      <c r="C175" s="2" t="s">
        <v>19</v>
      </c>
      <c r="D175" s="2" t="s">
        <v>330</v>
      </c>
      <c r="E175" s="2" t="s">
        <v>272</v>
      </c>
      <c r="F175" s="5">
        <v>1101</v>
      </c>
      <c r="G175" s="5">
        <v>1081</v>
      </c>
      <c r="H175" s="5">
        <v>17</v>
      </c>
      <c r="I175" s="5">
        <v>13</v>
      </c>
      <c r="J175" s="5">
        <v>987</v>
      </c>
      <c r="K175" s="5">
        <v>6500</v>
      </c>
      <c r="L175" s="5">
        <f>F175/K175</f>
        <v>0.16938461538461538</v>
      </c>
      <c r="M175" s="5">
        <f>(G175+2*H175+2*I175)/K175</f>
        <v>0.17553846153846153</v>
      </c>
      <c r="N175" s="5">
        <f>(F175+J175)/(2*K175)</f>
        <v>0.1606153846153846</v>
      </c>
      <c r="O175" s="5">
        <v>416</v>
      </c>
      <c r="P175" s="5">
        <v>439</v>
      </c>
      <c r="Q175" s="5">
        <v>421</v>
      </c>
      <c r="W175" s="4"/>
    </row>
    <row r="176" spans="1:23" ht="19.5" customHeight="1">
      <c r="A176" s="2" t="s">
        <v>28</v>
      </c>
      <c r="B176" s="3" t="s">
        <v>329</v>
      </c>
      <c r="C176" s="2" t="s">
        <v>19</v>
      </c>
      <c r="D176" s="2" t="s">
        <v>330</v>
      </c>
      <c r="E176" s="2" t="s">
        <v>272</v>
      </c>
      <c r="F176" s="5">
        <v>1712</v>
      </c>
      <c r="G176" s="5">
        <v>1679</v>
      </c>
      <c r="H176" s="5">
        <v>30</v>
      </c>
      <c r="I176" s="5">
        <v>13</v>
      </c>
      <c r="J176" s="8">
        <v>1868</v>
      </c>
      <c r="K176" s="5">
        <v>5748</v>
      </c>
      <c r="L176" s="5">
        <f>F176/K176</f>
        <v>0.2978427279053584</v>
      </c>
      <c r="M176" s="5">
        <f>(G176+2*H176+2*I176)/K176</f>
        <v>0.3070633263743911</v>
      </c>
      <c r="N176" s="5">
        <f>(F176+J176)/(2*K176)</f>
        <v>0.3114126652748782</v>
      </c>
      <c r="O176" s="5">
        <v>271</v>
      </c>
      <c r="P176" s="8">
        <v>332</v>
      </c>
      <c r="Q176" s="5">
        <v>237</v>
      </c>
      <c r="W176" s="4"/>
    </row>
    <row r="177" spans="1:23" ht="19.5" customHeight="1">
      <c r="A177" s="2" t="s">
        <v>52</v>
      </c>
      <c r="B177" s="3" t="s">
        <v>317</v>
      </c>
      <c r="C177" s="2" t="s">
        <v>19</v>
      </c>
      <c r="D177" s="2" t="s">
        <v>271</v>
      </c>
      <c r="E177" s="2" t="s">
        <v>272</v>
      </c>
      <c r="F177" s="5">
        <v>1233</v>
      </c>
      <c r="G177" s="5">
        <v>1183</v>
      </c>
      <c r="H177" s="5">
        <v>64</v>
      </c>
      <c r="I177" s="5">
        <v>18</v>
      </c>
      <c r="J177" s="8">
        <v>1269</v>
      </c>
      <c r="K177" s="5">
        <v>3900</v>
      </c>
      <c r="L177" s="5">
        <f>F177/K177</f>
        <v>0.3161538461538462</v>
      </c>
      <c r="M177" s="5">
        <f>(G177+2*H177+2*I177)/K177</f>
        <v>0.3453846153846154</v>
      </c>
      <c r="N177" s="5">
        <f>(F177+J177)/(2*K177)</f>
        <v>0.32076923076923075</v>
      </c>
      <c r="O177" s="5">
        <v>253</v>
      </c>
      <c r="P177" s="5">
        <v>283</v>
      </c>
      <c r="Q177" s="5">
        <v>226</v>
      </c>
      <c r="W177" s="4"/>
    </row>
    <row r="178" spans="1:23" ht="19.5" customHeight="1">
      <c r="A178" s="2" t="s">
        <v>52</v>
      </c>
      <c r="B178" s="3" t="s">
        <v>270</v>
      </c>
      <c r="C178" s="2" t="s">
        <v>19</v>
      </c>
      <c r="D178" s="2" t="s">
        <v>271</v>
      </c>
      <c r="E178" s="2" t="s">
        <v>272</v>
      </c>
      <c r="F178" s="5">
        <v>2246</v>
      </c>
      <c r="G178" s="5">
        <v>2127</v>
      </c>
      <c r="H178" s="5">
        <v>139</v>
      </c>
      <c r="I178" s="5">
        <v>57</v>
      </c>
      <c r="J178" s="8">
        <v>2069</v>
      </c>
      <c r="K178" s="5">
        <v>6000</v>
      </c>
      <c r="L178" s="5">
        <f>F178/K178</f>
        <v>0.37433333333333335</v>
      </c>
      <c r="M178" s="5">
        <f>(G178+2*H178+2*I178)/K178</f>
        <v>0.41983333333333334</v>
      </c>
      <c r="N178" s="5">
        <f>(F178+J178)/(2*K178)</f>
        <v>0.3595833333333333</v>
      </c>
      <c r="O178" s="5">
        <v>186</v>
      </c>
      <c r="P178" s="5">
        <v>211</v>
      </c>
      <c r="Q178" s="5">
        <v>187</v>
      </c>
      <c r="W178" s="4"/>
    </row>
    <row r="179" spans="1:23" ht="19.5" customHeight="1">
      <c r="A179" s="2" t="s">
        <v>25</v>
      </c>
      <c r="B179" s="3" t="s">
        <v>363</v>
      </c>
      <c r="C179" s="2" t="s">
        <v>23</v>
      </c>
      <c r="D179" s="2" t="s">
        <v>364</v>
      </c>
      <c r="E179" s="2" t="s">
        <v>272</v>
      </c>
      <c r="F179" s="5">
        <v>1168</v>
      </c>
      <c r="G179" s="5">
        <v>1158</v>
      </c>
      <c r="H179" s="5">
        <v>37</v>
      </c>
      <c r="I179" s="5">
        <v>1</v>
      </c>
      <c r="J179" s="8">
        <v>1255</v>
      </c>
      <c r="K179" s="5">
        <v>4215</v>
      </c>
      <c r="L179" s="5">
        <f>F179/K179</f>
        <v>0.2771055753262159</v>
      </c>
      <c r="M179" s="5">
        <f>(G179+2*H179+2*I179)/K179</f>
        <v>0.29276393831553976</v>
      </c>
      <c r="N179" s="5">
        <f>(F179+J179)/(2*K179)</f>
        <v>0.2874258600237248</v>
      </c>
      <c r="O179" s="5">
        <v>303</v>
      </c>
      <c r="P179" s="5">
        <v>343</v>
      </c>
      <c r="Q179" s="5">
        <v>268</v>
      </c>
      <c r="W179" s="4"/>
    </row>
    <row r="180" spans="1:23" ht="19.5" customHeight="1">
      <c r="A180" s="2" t="s">
        <v>25</v>
      </c>
      <c r="B180" s="3" t="s">
        <v>383</v>
      </c>
      <c r="C180" s="2" t="s">
        <v>23</v>
      </c>
      <c r="D180" s="2" t="s">
        <v>364</v>
      </c>
      <c r="E180" s="2" t="s">
        <v>272</v>
      </c>
      <c r="F180" s="5">
        <v>1217</v>
      </c>
      <c r="G180" s="5">
        <v>1169</v>
      </c>
      <c r="H180" s="5">
        <v>65</v>
      </c>
      <c r="I180" s="5">
        <v>15</v>
      </c>
      <c r="J180" s="8">
        <v>1168</v>
      </c>
      <c r="K180" s="5">
        <v>4320</v>
      </c>
      <c r="L180" s="5">
        <f>F180/K180</f>
        <v>0.28171296296296294</v>
      </c>
      <c r="M180" s="5">
        <f>(G180+2*H180+2*I180)/K180</f>
        <v>0.3076388888888889</v>
      </c>
      <c r="N180" s="5">
        <f>(F180+J180)/(2*K180)</f>
        <v>0.2760416666666667</v>
      </c>
      <c r="O180" s="5">
        <v>293</v>
      </c>
      <c r="P180" s="5">
        <v>329</v>
      </c>
      <c r="Q180" s="5">
        <v>284</v>
      </c>
      <c r="W180" s="4"/>
    </row>
    <row r="181" spans="1:23" ht="19.5" customHeight="1">
      <c r="A181" s="2" t="s">
        <v>28</v>
      </c>
      <c r="B181" s="3" t="s">
        <v>399</v>
      </c>
      <c r="C181" s="2" t="s">
        <v>44</v>
      </c>
      <c r="D181" s="2" t="s">
        <v>45</v>
      </c>
      <c r="E181" s="2" t="s">
        <v>73</v>
      </c>
      <c r="F181" s="5">
        <v>935</v>
      </c>
      <c r="G181" s="5">
        <v>762</v>
      </c>
      <c r="H181" s="5">
        <v>146</v>
      </c>
      <c r="I181" s="5">
        <v>67</v>
      </c>
      <c r="J181" s="8">
        <v>1169</v>
      </c>
      <c r="K181" s="5">
        <v>4000</v>
      </c>
      <c r="L181" s="5">
        <f>F181/K181</f>
        <v>0.23375</v>
      </c>
      <c r="M181" s="5">
        <f>(G181+2*H181+2*I181)/K181</f>
        <v>0.297</v>
      </c>
      <c r="N181" s="5">
        <f>(F181+J181)/(2*K181)</f>
        <v>0.263</v>
      </c>
      <c r="O181" s="5">
        <v>356</v>
      </c>
      <c r="P181" s="8">
        <v>340</v>
      </c>
      <c r="Q181" s="5">
        <v>300</v>
      </c>
      <c r="R181" s="5"/>
      <c r="S181" s="5"/>
      <c r="T181" s="5"/>
      <c r="W181" s="4"/>
    </row>
    <row r="182" spans="1:23" ht="19.5" customHeight="1">
      <c r="A182" s="2" t="s">
        <v>28</v>
      </c>
      <c r="B182" s="3" t="s">
        <v>599</v>
      </c>
      <c r="C182" s="2" t="s">
        <v>44</v>
      </c>
      <c r="D182" s="2" t="s">
        <v>45</v>
      </c>
      <c r="E182" s="2" t="s">
        <v>73</v>
      </c>
      <c r="F182" s="5">
        <v>753</v>
      </c>
      <c r="G182" s="5">
        <v>504</v>
      </c>
      <c r="H182" s="5">
        <v>198</v>
      </c>
      <c r="I182" s="5">
        <v>96</v>
      </c>
      <c r="J182" s="5">
        <v>727</v>
      </c>
      <c r="K182" s="5">
        <v>11100</v>
      </c>
      <c r="L182" s="5">
        <f>F182/K182</f>
        <v>0.06783783783783784</v>
      </c>
      <c r="M182" s="5">
        <f>(G182+2*H182+2*I182)/K182</f>
        <v>0.09837837837837837</v>
      </c>
      <c r="N182" s="5">
        <f>(F182+J182)/(2*K182)</f>
        <v>0.06666666666666667</v>
      </c>
      <c r="O182" s="5">
        <v>486</v>
      </c>
      <c r="P182" s="8">
        <v>480</v>
      </c>
      <c r="Q182" s="5">
        <v>492</v>
      </c>
      <c r="W182" s="4"/>
    </row>
    <row r="183" spans="1:23" ht="19.5" customHeight="1">
      <c r="A183" s="2" t="s">
        <v>28</v>
      </c>
      <c r="B183" s="3" t="s">
        <v>246</v>
      </c>
      <c r="C183" s="2" t="s">
        <v>44</v>
      </c>
      <c r="D183" s="2" t="s">
        <v>45</v>
      </c>
      <c r="E183" s="2" t="s">
        <v>73</v>
      </c>
      <c r="F183" s="5">
        <v>787</v>
      </c>
      <c r="G183" s="5">
        <v>720</v>
      </c>
      <c r="H183" s="5">
        <v>105</v>
      </c>
      <c r="I183" s="5">
        <v>11</v>
      </c>
      <c r="J183" s="5">
        <v>655</v>
      </c>
      <c r="K183" s="5">
        <v>1912</v>
      </c>
      <c r="L183" s="5">
        <f>F183/K183</f>
        <v>0.41161087866108786</v>
      </c>
      <c r="M183" s="5">
        <f>(G183+2*H183+2*I183)/K183</f>
        <v>0.497907949790795</v>
      </c>
      <c r="N183" s="5">
        <f>(F183+J183)/(2*K183)</f>
        <v>0.377092050209205</v>
      </c>
      <c r="O183" s="5">
        <v>157</v>
      </c>
      <c r="P183" s="5">
        <v>153</v>
      </c>
      <c r="Q183" s="5">
        <v>166</v>
      </c>
      <c r="W183" s="4"/>
    </row>
    <row r="184" spans="1:23" ht="19.5" customHeight="1">
      <c r="A184" s="2" t="s">
        <v>28</v>
      </c>
      <c r="B184" s="3" t="s">
        <v>487</v>
      </c>
      <c r="C184" s="2" t="s">
        <v>44</v>
      </c>
      <c r="D184" s="2" t="s">
        <v>45</v>
      </c>
      <c r="E184" s="2" t="s">
        <v>73</v>
      </c>
      <c r="F184" s="5">
        <v>862</v>
      </c>
      <c r="G184" s="5">
        <v>765</v>
      </c>
      <c r="H184" s="5">
        <v>91</v>
      </c>
      <c r="I184" s="5">
        <v>38</v>
      </c>
      <c r="J184" s="5">
        <v>970</v>
      </c>
      <c r="K184" s="8">
        <v>4608</v>
      </c>
      <c r="L184" s="5">
        <f>F184/K184</f>
        <v>0.1870659722222222</v>
      </c>
      <c r="M184" s="5">
        <f>(G184+2*H184+2*I184)/K184</f>
        <v>0.22200520833333334</v>
      </c>
      <c r="N184" s="5">
        <f>(F184+J184)/(2*K184)</f>
        <v>0.1987847222222222</v>
      </c>
      <c r="O184" s="5">
        <v>401</v>
      </c>
      <c r="P184" s="5">
        <v>403</v>
      </c>
      <c r="Q184" s="5">
        <v>383</v>
      </c>
      <c r="U184" s="4"/>
      <c r="W184" s="4"/>
    </row>
    <row r="185" spans="1:23" ht="19.5" customHeight="1">
      <c r="A185" s="2" t="s">
        <v>28</v>
      </c>
      <c r="B185" s="3" t="s">
        <v>591</v>
      </c>
      <c r="C185" s="2" t="s">
        <v>44</v>
      </c>
      <c r="D185" s="2" t="s">
        <v>45</v>
      </c>
      <c r="E185" s="2" t="s">
        <v>73</v>
      </c>
      <c r="F185" s="5">
        <v>401</v>
      </c>
      <c r="G185" s="5">
        <v>307</v>
      </c>
      <c r="H185" s="5">
        <v>110</v>
      </c>
      <c r="I185" s="5">
        <v>42</v>
      </c>
      <c r="J185" s="5">
        <v>369</v>
      </c>
      <c r="K185" s="5">
        <v>4608</v>
      </c>
      <c r="L185" s="5">
        <f>F185/K185</f>
        <v>0.08702256944444445</v>
      </c>
      <c r="M185" s="5">
        <f>(G185+2*H185+2*I185)/K185</f>
        <v>0.1325954861111111</v>
      </c>
      <c r="N185" s="5">
        <f>(F185+J185)/(2*K185)</f>
        <v>0.08355034722222222</v>
      </c>
      <c r="O185" s="5">
        <v>479</v>
      </c>
      <c r="P185" s="5">
        <v>461</v>
      </c>
      <c r="Q185" s="5">
        <v>484</v>
      </c>
      <c r="R185" s="5"/>
      <c r="S185" s="5"/>
      <c r="T185" s="5"/>
      <c r="W185" s="4"/>
    </row>
    <row r="186" spans="1:23" ht="19.5" customHeight="1">
      <c r="A186" s="2" t="s">
        <v>28</v>
      </c>
      <c r="B186" s="3" t="s">
        <v>411</v>
      </c>
      <c r="C186" s="2" t="s">
        <v>44</v>
      </c>
      <c r="D186" s="2" t="s">
        <v>45</v>
      </c>
      <c r="E186" s="2" t="s">
        <v>73</v>
      </c>
      <c r="F186" s="5">
        <v>1340</v>
      </c>
      <c r="G186" s="5">
        <v>1313</v>
      </c>
      <c r="H186" s="5">
        <v>82</v>
      </c>
      <c r="I186" s="5">
        <v>1</v>
      </c>
      <c r="J186" s="8">
        <v>1107</v>
      </c>
      <c r="K186" s="5">
        <v>4800</v>
      </c>
      <c r="L186" s="5">
        <f>F186/K186</f>
        <v>0.2791666666666667</v>
      </c>
      <c r="M186" s="5">
        <f>(G186+2*H186+2*I186)/K186</f>
        <v>0.308125</v>
      </c>
      <c r="N186" s="5">
        <f>(F186+J186)/(2*K186)</f>
        <v>0.2548958333333333</v>
      </c>
      <c r="O186" s="5">
        <v>299</v>
      </c>
      <c r="P186" s="8">
        <v>328</v>
      </c>
      <c r="Q186" s="5">
        <v>311</v>
      </c>
      <c r="W186" s="4"/>
    </row>
    <row r="187" spans="1:23" ht="19.5" customHeight="1">
      <c r="A187" s="2" t="s">
        <v>28</v>
      </c>
      <c r="B187" s="3" t="s">
        <v>394</v>
      </c>
      <c r="C187" s="2" t="s">
        <v>44</v>
      </c>
      <c r="D187" s="2" t="s">
        <v>45</v>
      </c>
      <c r="E187" s="2" t="s">
        <v>73</v>
      </c>
      <c r="F187" s="5">
        <v>1296</v>
      </c>
      <c r="G187" s="5">
        <v>1236</v>
      </c>
      <c r="H187" s="5">
        <v>153</v>
      </c>
      <c r="I187" s="5">
        <v>0</v>
      </c>
      <c r="J187" s="8">
        <v>1114</v>
      </c>
      <c r="K187" s="5">
        <v>4500</v>
      </c>
      <c r="L187" s="5">
        <f>F187/K187</f>
        <v>0.288</v>
      </c>
      <c r="M187" s="5">
        <f>(G187+2*H187+2*I187)/K187</f>
        <v>0.3426666666666667</v>
      </c>
      <c r="N187" s="5">
        <f>(F187+J187)/(2*K187)</f>
        <v>0.2677777777777778</v>
      </c>
      <c r="O187" s="5">
        <v>283</v>
      </c>
      <c r="P187" s="8">
        <v>286</v>
      </c>
      <c r="Q187" s="5">
        <v>295</v>
      </c>
      <c r="W187" s="4"/>
    </row>
    <row r="188" spans="1:23" ht="19.5" customHeight="1">
      <c r="A188" s="2" t="s">
        <v>28</v>
      </c>
      <c r="B188" s="3" t="s">
        <v>583</v>
      </c>
      <c r="C188" s="2" t="s">
        <v>44</v>
      </c>
      <c r="D188" s="2" t="s">
        <v>45</v>
      </c>
      <c r="E188" s="2" t="s">
        <v>73</v>
      </c>
      <c r="F188" s="5">
        <v>655</v>
      </c>
      <c r="G188" s="5">
        <v>457</v>
      </c>
      <c r="H188" s="5">
        <v>214</v>
      </c>
      <c r="I188" s="5">
        <v>71</v>
      </c>
      <c r="J188" s="5">
        <v>623</v>
      </c>
      <c r="K188" s="5">
        <v>6400</v>
      </c>
      <c r="L188" s="5">
        <f>F188/K188</f>
        <v>0.10234375</v>
      </c>
      <c r="M188" s="5">
        <f>(G188+2*H188+2*I188)/K188</f>
        <v>0.16046875</v>
      </c>
      <c r="N188" s="5">
        <f>(F188+J188)/(2*K188)</f>
        <v>0.09984375</v>
      </c>
      <c r="O188" s="5">
        <v>469</v>
      </c>
      <c r="P188" s="5">
        <v>449</v>
      </c>
      <c r="Q188" s="5">
        <v>476</v>
      </c>
      <c r="W188" s="4"/>
    </row>
    <row r="189" spans="1:23" ht="19.5" customHeight="1">
      <c r="A189" s="2" t="s">
        <v>28</v>
      </c>
      <c r="B189" s="3" t="s">
        <v>251</v>
      </c>
      <c r="C189" s="2" t="s">
        <v>44</v>
      </c>
      <c r="D189" s="2" t="s">
        <v>45</v>
      </c>
      <c r="E189" s="2" t="s">
        <v>73</v>
      </c>
      <c r="F189" s="5">
        <v>1434</v>
      </c>
      <c r="G189" s="5">
        <v>1084</v>
      </c>
      <c r="H189" s="5">
        <v>280</v>
      </c>
      <c r="I189" s="5">
        <v>193</v>
      </c>
      <c r="J189" s="5">
        <v>770</v>
      </c>
      <c r="K189" s="5">
        <v>2950</v>
      </c>
      <c r="L189" s="5">
        <f>F189/K189</f>
        <v>0.48610169491525423</v>
      </c>
      <c r="M189" s="5">
        <f>(G189+2*H189+2*I189)/K189</f>
        <v>0.688135593220339</v>
      </c>
      <c r="N189" s="5">
        <f>(F189+J189)/(2*K189)</f>
        <v>0.3735593220338983</v>
      </c>
      <c r="O189" s="5">
        <v>110</v>
      </c>
      <c r="P189" s="8">
        <v>74</v>
      </c>
      <c r="Q189" s="5">
        <v>170</v>
      </c>
      <c r="W189" s="4"/>
    </row>
    <row r="190" spans="1:23" ht="19.5" customHeight="1">
      <c r="A190" s="2" t="s">
        <v>28</v>
      </c>
      <c r="B190" s="3" t="s">
        <v>537</v>
      </c>
      <c r="C190" s="2" t="s">
        <v>44</v>
      </c>
      <c r="D190" s="2" t="s">
        <v>45</v>
      </c>
      <c r="E190" s="2" t="s">
        <v>73</v>
      </c>
      <c r="F190" s="5">
        <v>344</v>
      </c>
      <c r="G190" s="5">
        <v>334</v>
      </c>
      <c r="H190" s="5">
        <v>37</v>
      </c>
      <c r="I190" s="5">
        <v>0</v>
      </c>
      <c r="J190" s="5">
        <v>180</v>
      </c>
      <c r="K190" s="5">
        <v>1697</v>
      </c>
      <c r="L190" s="5">
        <f>F190/K190</f>
        <v>0.20271066588096642</v>
      </c>
      <c r="M190" s="5">
        <f>(G190+2*H190+2*I190)/K190</f>
        <v>0.24042427813789038</v>
      </c>
      <c r="N190" s="5">
        <f>(F190+J190)/(2*K190)</f>
        <v>0.15439010017678256</v>
      </c>
      <c r="O190" s="5">
        <v>388</v>
      </c>
      <c r="P190" s="8">
        <v>390</v>
      </c>
      <c r="Q190" s="5">
        <v>431</v>
      </c>
      <c r="W190" s="4"/>
    </row>
    <row r="191" spans="1:23" ht="19.5" customHeight="1">
      <c r="A191" s="2" t="s">
        <v>28</v>
      </c>
      <c r="B191" s="3" t="s">
        <v>532</v>
      </c>
      <c r="C191" s="2" t="s">
        <v>44</v>
      </c>
      <c r="D191" s="2" t="s">
        <v>45</v>
      </c>
      <c r="E191" s="2" t="s">
        <v>73</v>
      </c>
      <c r="F191" s="5">
        <v>1142</v>
      </c>
      <c r="G191" s="5">
        <v>888</v>
      </c>
      <c r="H191" s="5">
        <v>237</v>
      </c>
      <c r="I191" s="5">
        <v>98</v>
      </c>
      <c r="J191" s="8">
        <v>1052</v>
      </c>
      <c r="K191" s="5">
        <v>7000</v>
      </c>
      <c r="L191" s="5">
        <f>F191/K191</f>
        <v>0.16314285714285715</v>
      </c>
      <c r="M191" s="5">
        <f>(G191+2*H191+2*I191)/K191</f>
        <v>0.22257142857142856</v>
      </c>
      <c r="N191" s="5">
        <f>(F191+J191)/(2*K191)</f>
        <v>0.15671428571428572</v>
      </c>
      <c r="O191" s="5">
        <v>427</v>
      </c>
      <c r="P191" s="5">
        <v>401</v>
      </c>
      <c r="Q191" s="5">
        <v>426</v>
      </c>
      <c r="W191" s="11"/>
    </row>
    <row r="192" spans="1:23" ht="19.5" customHeight="1">
      <c r="A192" s="2" t="s">
        <v>28</v>
      </c>
      <c r="B192" s="3" t="s">
        <v>395</v>
      </c>
      <c r="C192" s="2" t="s">
        <v>44</v>
      </c>
      <c r="D192" s="2" t="s">
        <v>45</v>
      </c>
      <c r="E192" s="2" t="s">
        <v>73</v>
      </c>
      <c r="F192" s="5">
        <v>1895</v>
      </c>
      <c r="G192" s="5">
        <v>1712</v>
      </c>
      <c r="H192" s="5">
        <v>187</v>
      </c>
      <c r="I192" s="5">
        <v>69</v>
      </c>
      <c r="J192" s="5">
        <v>813</v>
      </c>
      <c r="K192" s="5">
        <v>5070</v>
      </c>
      <c r="L192" s="5">
        <f>F192/K192</f>
        <v>0.373767258382643</v>
      </c>
      <c r="M192" s="5">
        <f>(G192+2*H192+2*I192)/K192</f>
        <v>0.4386587771203156</v>
      </c>
      <c r="N192" s="5">
        <f>(F192+J192)/(2*K192)</f>
        <v>0.26706114398422093</v>
      </c>
      <c r="O192" s="5">
        <v>187</v>
      </c>
      <c r="P192" s="5">
        <v>195</v>
      </c>
      <c r="Q192" s="5">
        <v>296</v>
      </c>
      <c r="W192" s="4"/>
    </row>
    <row r="193" spans="1:23" ht="19.5" customHeight="1">
      <c r="A193" s="2" t="s">
        <v>28</v>
      </c>
      <c r="B193" s="3" t="s">
        <v>455</v>
      </c>
      <c r="C193" s="2" t="s">
        <v>44</v>
      </c>
      <c r="D193" s="2" t="s">
        <v>45</v>
      </c>
      <c r="E193" s="2" t="s">
        <v>73</v>
      </c>
      <c r="F193" s="5">
        <v>321</v>
      </c>
      <c r="G193" s="5">
        <v>252</v>
      </c>
      <c r="H193" s="5">
        <v>41</v>
      </c>
      <c r="I193" s="5">
        <v>50</v>
      </c>
      <c r="J193" s="5">
        <v>263</v>
      </c>
      <c r="K193" s="5">
        <v>1300</v>
      </c>
      <c r="L193" s="5">
        <f>F193/K193</f>
        <v>0.2469230769230769</v>
      </c>
      <c r="M193" s="5">
        <f>(G193+2*H193+2*I193)/K193</f>
        <v>0.33384615384615385</v>
      </c>
      <c r="N193" s="5">
        <f>(F193+J193)/(2*K193)</f>
        <v>0.2246153846153846</v>
      </c>
      <c r="O193" s="5">
        <v>341</v>
      </c>
      <c r="P193" s="8">
        <v>294</v>
      </c>
      <c r="Q193" s="5">
        <v>352</v>
      </c>
      <c r="W193" s="4"/>
    </row>
    <row r="194" spans="1:23" ht="19.5" customHeight="1">
      <c r="A194" s="2" t="s">
        <v>28</v>
      </c>
      <c r="B194" s="3" t="s">
        <v>499</v>
      </c>
      <c r="C194" s="2" t="s">
        <v>44</v>
      </c>
      <c r="D194" s="2" t="s">
        <v>45</v>
      </c>
      <c r="E194" s="2" t="s">
        <v>73</v>
      </c>
      <c r="F194" s="5">
        <v>724</v>
      </c>
      <c r="G194" s="5">
        <v>711</v>
      </c>
      <c r="H194" s="5">
        <v>45</v>
      </c>
      <c r="I194" s="5">
        <v>0</v>
      </c>
      <c r="J194" s="5">
        <v>613</v>
      </c>
      <c r="K194" s="5">
        <v>3605</v>
      </c>
      <c r="L194" s="5">
        <f>F194/K194</f>
        <v>0.20083217753120666</v>
      </c>
      <c r="M194" s="5">
        <f>(G194+2*H194+2*I194)/K194</f>
        <v>0.22219140083217753</v>
      </c>
      <c r="N194" s="5">
        <f>(F194+J194)/(2*K194)</f>
        <v>0.18543689320388348</v>
      </c>
      <c r="O194" s="5">
        <v>389</v>
      </c>
      <c r="P194" s="8">
        <v>402</v>
      </c>
      <c r="Q194" s="5">
        <v>393</v>
      </c>
      <c r="W194" s="4"/>
    </row>
    <row r="195" spans="1:23" ht="19.5" customHeight="1">
      <c r="A195" s="2" t="s">
        <v>28</v>
      </c>
      <c r="B195" s="3" t="s">
        <v>205</v>
      </c>
      <c r="C195" s="2" t="s">
        <v>44</v>
      </c>
      <c r="D195" s="2" t="s">
        <v>45</v>
      </c>
      <c r="E195" s="2" t="s">
        <v>73</v>
      </c>
      <c r="F195" s="5">
        <v>686</v>
      </c>
      <c r="G195" s="5">
        <v>551</v>
      </c>
      <c r="H195" s="5">
        <v>110</v>
      </c>
      <c r="I195" s="5">
        <v>56</v>
      </c>
      <c r="J195" s="5">
        <v>696</v>
      </c>
      <c r="K195" s="5">
        <v>1598</v>
      </c>
      <c r="L195" s="5">
        <f>F195/K195</f>
        <v>0.4292866082603254</v>
      </c>
      <c r="M195" s="5">
        <f>(G195+2*H195+2*I195)/K195</f>
        <v>0.5525657071339174</v>
      </c>
      <c r="N195" s="5">
        <f>(F195+J195)/(2*K195)</f>
        <v>0.43241551939924905</v>
      </c>
      <c r="O195" s="5">
        <v>143</v>
      </c>
      <c r="P195" s="8">
        <v>120</v>
      </c>
      <c r="Q195" s="5">
        <v>130</v>
      </c>
      <c r="W195" s="4"/>
    </row>
    <row r="196" spans="1:23" ht="19.5" customHeight="1">
      <c r="A196" s="2" t="s">
        <v>28</v>
      </c>
      <c r="B196" s="3" t="s">
        <v>173</v>
      </c>
      <c r="C196" s="2" t="s">
        <v>44</v>
      </c>
      <c r="D196" s="2" t="s">
        <v>45</v>
      </c>
      <c r="E196" s="2" t="s">
        <v>73</v>
      </c>
      <c r="F196" s="5">
        <v>633</v>
      </c>
      <c r="G196" s="5">
        <v>493</v>
      </c>
      <c r="H196" s="5">
        <v>121</v>
      </c>
      <c r="I196" s="5">
        <v>50</v>
      </c>
      <c r="J196" s="5">
        <v>550</v>
      </c>
      <c r="K196" s="5">
        <v>1237</v>
      </c>
      <c r="L196" s="5">
        <f>F196/K196</f>
        <v>0.5117219078415521</v>
      </c>
      <c r="M196" s="5">
        <f>(G196+2*H196+2*I196)/K196</f>
        <v>0.6750202101859337</v>
      </c>
      <c r="N196" s="5">
        <f>(F196+J196)/(2*K196)</f>
        <v>0.47817299919159256</v>
      </c>
      <c r="O196" s="5">
        <v>102</v>
      </c>
      <c r="P196" s="5">
        <v>79</v>
      </c>
      <c r="Q196" s="5">
        <v>102</v>
      </c>
      <c r="U196" s="4"/>
      <c r="W196" s="4"/>
    </row>
    <row r="197" spans="1:23" ht="19.5" customHeight="1">
      <c r="A197" s="2" t="s">
        <v>28</v>
      </c>
      <c r="B197" s="3" t="s">
        <v>540</v>
      </c>
      <c r="C197" s="2" t="s">
        <v>44</v>
      </c>
      <c r="D197" s="2" t="s">
        <v>45</v>
      </c>
      <c r="E197" s="2" t="s">
        <v>73</v>
      </c>
      <c r="F197" s="5">
        <v>902</v>
      </c>
      <c r="G197" s="5">
        <v>634</v>
      </c>
      <c r="H197" s="5">
        <v>190</v>
      </c>
      <c r="I197" s="5">
        <v>138</v>
      </c>
      <c r="J197" s="5">
        <v>922</v>
      </c>
      <c r="K197" s="5">
        <v>5958</v>
      </c>
      <c r="L197" s="5">
        <f>F197/K197</f>
        <v>0.15139308492782813</v>
      </c>
      <c r="M197" s="5">
        <f>(G197+2*H197+2*I197)/K197</f>
        <v>0.21651560926485397</v>
      </c>
      <c r="N197" s="5">
        <f>(F197+J197)/(2*K197)</f>
        <v>0.15307150050352467</v>
      </c>
      <c r="O197" s="5">
        <v>438</v>
      </c>
      <c r="P197" s="8">
        <v>408</v>
      </c>
      <c r="Q197" s="5">
        <v>434</v>
      </c>
      <c r="U197" s="4"/>
      <c r="W197" s="4"/>
    </row>
    <row r="198" spans="1:23" ht="19.5" customHeight="1">
      <c r="A198" s="2" t="s">
        <v>28</v>
      </c>
      <c r="B198" s="3" t="s">
        <v>522</v>
      </c>
      <c r="C198" s="2" t="s">
        <v>44</v>
      </c>
      <c r="D198" s="2" t="s">
        <v>45</v>
      </c>
      <c r="E198" s="2" t="s">
        <v>73</v>
      </c>
      <c r="F198" s="5">
        <v>536</v>
      </c>
      <c r="G198" s="5">
        <v>448</v>
      </c>
      <c r="H198" s="5">
        <v>100</v>
      </c>
      <c r="I198" s="5">
        <v>27</v>
      </c>
      <c r="J198" s="5">
        <v>457</v>
      </c>
      <c r="K198" s="5">
        <v>3019</v>
      </c>
      <c r="L198" s="5">
        <f>F198/K198</f>
        <v>0.17754223252732693</v>
      </c>
      <c r="M198" s="5">
        <f>(G198+2*H198+2*I198)/K198</f>
        <v>0.23252732692944683</v>
      </c>
      <c r="N198" s="5">
        <f>(F198+J198)/(2*K198)</f>
        <v>0.16445842994368998</v>
      </c>
      <c r="O198" s="5">
        <v>408</v>
      </c>
      <c r="P198" s="5">
        <v>395</v>
      </c>
      <c r="Q198" s="5">
        <v>416</v>
      </c>
      <c r="W198" s="4"/>
    </row>
    <row r="199" spans="1:23" ht="19.5" customHeight="1">
      <c r="A199" s="2" t="s">
        <v>28</v>
      </c>
      <c r="B199" s="3" t="s">
        <v>72</v>
      </c>
      <c r="C199" s="2" t="s">
        <v>44</v>
      </c>
      <c r="D199" s="2" t="s">
        <v>45</v>
      </c>
      <c r="E199" s="2" t="s">
        <v>73</v>
      </c>
      <c r="F199" s="5">
        <v>2482</v>
      </c>
      <c r="G199" s="5">
        <v>2399</v>
      </c>
      <c r="H199" s="5">
        <v>177</v>
      </c>
      <c r="I199" s="5">
        <v>13</v>
      </c>
      <c r="J199" s="5">
        <v>504</v>
      </c>
      <c r="K199" s="5">
        <v>1665</v>
      </c>
      <c r="L199" s="5">
        <f>F199/K199</f>
        <v>1.4906906906906907</v>
      </c>
      <c r="M199" s="5">
        <f>(G199+2*H199+2*I199)/K199</f>
        <v>1.669069069069069</v>
      </c>
      <c r="N199" s="5">
        <f>(F199+J199)/(2*K199)</f>
        <v>0.8966966966966967</v>
      </c>
      <c r="O199" s="5">
        <v>7</v>
      </c>
      <c r="P199" s="5">
        <v>9</v>
      </c>
      <c r="Q199" s="5">
        <v>26</v>
      </c>
      <c r="W199" s="4"/>
    </row>
    <row r="200" spans="1:23" ht="19.5" customHeight="1">
      <c r="A200" s="2" t="s">
        <v>28</v>
      </c>
      <c r="B200" s="3" t="s">
        <v>283</v>
      </c>
      <c r="C200" s="2" t="s">
        <v>44</v>
      </c>
      <c r="D200" s="2" t="s">
        <v>45</v>
      </c>
      <c r="E200" s="2" t="s">
        <v>73</v>
      </c>
      <c r="F200" s="5">
        <v>542</v>
      </c>
      <c r="G200" s="5">
        <v>458</v>
      </c>
      <c r="H200" s="5">
        <v>85</v>
      </c>
      <c r="I200" s="5">
        <v>25</v>
      </c>
      <c r="J200" s="5">
        <v>542</v>
      </c>
      <c r="K200" s="5">
        <v>1563</v>
      </c>
      <c r="L200" s="5">
        <f>F200/K200</f>
        <v>0.3467690339091491</v>
      </c>
      <c r="M200" s="5">
        <f>(G200+2*H200+2*I200)/K200</f>
        <v>0.43378119001919385</v>
      </c>
      <c r="N200" s="5">
        <f>(F200+J200)/(2*K200)</f>
        <v>0.3467690339091491</v>
      </c>
      <c r="O200" s="5">
        <v>215</v>
      </c>
      <c r="P200" s="8">
        <v>200</v>
      </c>
      <c r="Q200" s="5">
        <v>197</v>
      </c>
      <c r="W200" s="4"/>
    </row>
    <row r="201" spans="1:23" ht="19.5" customHeight="1">
      <c r="A201" s="2" t="s">
        <v>28</v>
      </c>
      <c r="B201" s="3" t="s">
        <v>576</v>
      </c>
      <c r="C201" s="2" t="s">
        <v>44</v>
      </c>
      <c r="D201" s="2" t="s">
        <v>45</v>
      </c>
      <c r="E201" s="2" t="s">
        <v>73</v>
      </c>
      <c r="F201" s="5">
        <v>581</v>
      </c>
      <c r="G201" s="5">
        <v>485</v>
      </c>
      <c r="H201" s="5">
        <v>99</v>
      </c>
      <c r="I201" s="5">
        <v>33</v>
      </c>
      <c r="J201" s="5">
        <v>668</v>
      </c>
      <c r="K201" s="5">
        <v>5700</v>
      </c>
      <c r="L201" s="5">
        <f>F201/K201</f>
        <v>0.10192982456140351</v>
      </c>
      <c r="M201" s="5">
        <f>(G201+2*H201+2*I201)/K201</f>
        <v>0.13140350877192983</v>
      </c>
      <c r="N201" s="5">
        <f>(F201+J201)/(2*K201)</f>
        <v>0.10956140350877193</v>
      </c>
      <c r="O201" s="5">
        <v>470</v>
      </c>
      <c r="P201" s="5">
        <v>463</v>
      </c>
      <c r="Q201" s="5">
        <v>469</v>
      </c>
      <c r="W201" s="4"/>
    </row>
    <row r="202" spans="1:23" ht="19.5" customHeight="1">
      <c r="A202" s="2" t="s">
        <v>32</v>
      </c>
      <c r="B202" s="3" t="s">
        <v>238</v>
      </c>
      <c r="C202" s="2" t="s">
        <v>19</v>
      </c>
      <c r="D202" s="2" t="s">
        <v>61</v>
      </c>
      <c r="E202" s="2" t="s">
        <v>159</v>
      </c>
      <c r="F202" s="5">
        <v>2458</v>
      </c>
      <c r="G202" s="5">
        <v>2105</v>
      </c>
      <c r="H202" s="5">
        <v>277</v>
      </c>
      <c r="I202" s="5">
        <v>200</v>
      </c>
      <c r="J202" s="8">
        <v>2066</v>
      </c>
      <c r="K202" s="8">
        <v>5850</v>
      </c>
      <c r="L202" s="5">
        <f>F202/K202</f>
        <v>0.42017094017094014</v>
      </c>
      <c r="M202" s="5">
        <f>(G202+2*H202+2*I202)/K202</f>
        <v>0.5229059829059829</v>
      </c>
      <c r="N202" s="5">
        <f>(F202+J202)/(2*K202)</f>
        <v>0.38666666666666666</v>
      </c>
      <c r="O202" s="5">
        <v>153</v>
      </c>
      <c r="P202" s="8">
        <v>144</v>
      </c>
      <c r="Q202" s="5">
        <v>159</v>
      </c>
      <c r="W202" s="4"/>
    </row>
    <row r="203" spans="1:23" ht="19.5" customHeight="1">
      <c r="A203" s="2" t="s">
        <v>32</v>
      </c>
      <c r="B203" s="3" t="s">
        <v>346</v>
      </c>
      <c r="C203" s="2" t="s">
        <v>19</v>
      </c>
      <c r="D203" s="2" t="s">
        <v>61</v>
      </c>
      <c r="E203" s="2" t="s">
        <v>159</v>
      </c>
      <c r="F203" s="5">
        <v>2363</v>
      </c>
      <c r="G203" s="5">
        <v>1890</v>
      </c>
      <c r="H203" s="5">
        <v>355</v>
      </c>
      <c r="I203" s="5">
        <v>263</v>
      </c>
      <c r="J203" s="8">
        <v>2153</v>
      </c>
      <c r="K203" s="8">
        <v>7581</v>
      </c>
      <c r="L203" s="5">
        <f>F203/K203</f>
        <v>0.31170030339005406</v>
      </c>
      <c r="M203" s="5">
        <f>(G203+2*H203+2*I203)/K203</f>
        <v>0.41234665611396915</v>
      </c>
      <c r="N203" s="5">
        <f>(F203+J203)/(2*K203)</f>
        <v>0.2978498878775887</v>
      </c>
      <c r="O203" s="5">
        <v>257</v>
      </c>
      <c r="P203" s="8">
        <v>222</v>
      </c>
      <c r="Q203" s="5">
        <v>252</v>
      </c>
      <c r="W203" s="4"/>
    </row>
    <row r="204" spans="1:23" ht="19.5" customHeight="1">
      <c r="A204" s="2" t="s">
        <v>32</v>
      </c>
      <c r="B204" s="3" t="s">
        <v>170</v>
      </c>
      <c r="C204" s="2" t="s">
        <v>19</v>
      </c>
      <c r="D204" s="2" t="s">
        <v>61</v>
      </c>
      <c r="E204" s="2" t="s">
        <v>159</v>
      </c>
      <c r="F204" s="5">
        <v>2317</v>
      </c>
      <c r="G204" s="5">
        <v>2021</v>
      </c>
      <c r="H204" s="5">
        <v>257</v>
      </c>
      <c r="I204" s="5">
        <v>175</v>
      </c>
      <c r="J204" s="8">
        <v>2017</v>
      </c>
      <c r="K204" s="8">
        <v>4500</v>
      </c>
      <c r="L204" s="5">
        <f>F204/K204</f>
        <v>0.5148888888888888</v>
      </c>
      <c r="M204" s="5">
        <f>(G204+2*H204+2*I204)/K204</f>
        <v>0.6411111111111111</v>
      </c>
      <c r="N204" s="5">
        <f>(F204+J204)/(2*K204)</f>
        <v>0.48155555555555557</v>
      </c>
      <c r="O204" s="5">
        <v>99</v>
      </c>
      <c r="P204" s="5">
        <v>87</v>
      </c>
      <c r="Q204" s="5">
        <v>100</v>
      </c>
      <c r="R204" s="5"/>
      <c r="S204" s="5"/>
      <c r="T204" s="5"/>
      <c r="W204" s="4"/>
    </row>
    <row r="205" spans="1:23" ht="19.5" customHeight="1">
      <c r="A205" s="2" t="s">
        <v>32</v>
      </c>
      <c r="B205" s="3" t="s">
        <v>158</v>
      </c>
      <c r="C205" s="2" t="s">
        <v>19</v>
      </c>
      <c r="D205" s="2" t="s">
        <v>61</v>
      </c>
      <c r="E205" s="2" t="s">
        <v>159</v>
      </c>
      <c r="F205" s="5">
        <v>899</v>
      </c>
      <c r="G205" s="5">
        <v>658</v>
      </c>
      <c r="H205" s="5">
        <v>204</v>
      </c>
      <c r="I205" s="5">
        <v>96</v>
      </c>
      <c r="J205" s="5">
        <v>859</v>
      </c>
      <c r="K205" s="5">
        <v>1723</v>
      </c>
      <c r="L205" s="5">
        <f>F205/K205</f>
        <v>0.5217643644805572</v>
      </c>
      <c r="M205" s="5">
        <f>(G205+2*H205+2*I205)/K205</f>
        <v>0.7301218804410912</v>
      </c>
      <c r="N205" s="5">
        <f>(F205+J205)/(2*K205)</f>
        <v>0.51015670342426</v>
      </c>
      <c r="O205" s="5">
        <v>96</v>
      </c>
      <c r="P205" s="8">
        <v>66</v>
      </c>
      <c r="Q205" s="5">
        <v>90</v>
      </c>
      <c r="W205" s="4"/>
    </row>
    <row r="206" spans="1:23" ht="19.5" customHeight="1">
      <c r="A206" s="2" t="s">
        <v>52</v>
      </c>
      <c r="B206" s="3" t="s">
        <v>219</v>
      </c>
      <c r="C206" s="2" t="s">
        <v>19</v>
      </c>
      <c r="D206" s="2" t="s">
        <v>49</v>
      </c>
      <c r="E206" s="2" t="s">
        <v>220</v>
      </c>
      <c r="F206" s="5">
        <v>1191</v>
      </c>
      <c r="G206" s="5">
        <v>1142</v>
      </c>
      <c r="H206" s="5">
        <v>45</v>
      </c>
      <c r="I206" s="5">
        <v>19</v>
      </c>
      <c r="J206" s="5">
        <v>598</v>
      </c>
      <c r="K206" s="5">
        <v>2198</v>
      </c>
      <c r="L206" s="5">
        <f>F206/K206</f>
        <v>0.5418562329390355</v>
      </c>
      <c r="M206" s="5">
        <f>(G206+2*H206+2*I206)/K206</f>
        <v>0.5777979981801638</v>
      </c>
      <c r="N206" s="5">
        <f>(F206+J206)/(2*K206)</f>
        <v>0.40696087352138305</v>
      </c>
      <c r="O206" s="5">
        <v>88</v>
      </c>
      <c r="P206" s="8">
        <v>104</v>
      </c>
      <c r="Q206" s="5">
        <v>144</v>
      </c>
      <c r="W206" s="4"/>
    </row>
    <row r="207" spans="1:23" ht="19.5" customHeight="1">
      <c r="A207" s="2" t="s">
        <v>52</v>
      </c>
      <c r="B207" s="3" t="s">
        <v>333</v>
      </c>
      <c r="C207" s="2" t="s">
        <v>19</v>
      </c>
      <c r="D207" s="2" t="s">
        <v>49</v>
      </c>
      <c r="E207" s="2" t="s">
        <v>220</v>
      </c>
      <c r="F207" s="5">
        <v>97</v>
      </c>
      <c r="H207" s="5">
        <v>9</v>
      </c>
      <c r="J207" s="5">
        <v>822</v>
      </c>
      <c r="K207" s="5">
        <v>1500</v>
      </c>
      <c r="L207" s="5">
        <f>F207/K207</f>
        <v>0.06466666666666666</v>
      </c>
      <c r="M207" s="5">
        <f>(G207+2*H207+2*I207)/K207</f>
        <v>0.012</v>
      </c>
      <c r="N207" s="5">
        <f>(F207+J207)/(2*K207)</f>
        <v>0.30633333333333335</v>
      </c>
      <c r="O207" s="5">
        <v>488</v>
      </c>
      <c r="P207" s="8">
        <v>494</v>
      </c>
      <c r="Q207" s="5">
        <v>240</v>
      </c>
      <c r="U207" s="4"/>
      <c r="W207" s="4"/>
    </row>
    <row r="208" spans="1:23" ht="19.5" customHeight="1">
      <c r="A208" s="2" t="s">
        <v>52</v>
      </c>
      <c r="B208" s="3" t="s">
        <v>307</v>
      </c>
      <c r="C208" s="2" t="s">
        <v>19</v>
      </c>
      <c r="D208" s="2" t="s">
        <v>49</v>
      </c>
      <c r="E208" s="2" t="s">
        <v>220</v>
      </c>
      <c r="F208" s="5">
        <v>1529</v>
      </c>
      <c r="G208" s="5">
        <v>1426</v>
      </c>
      <c r="H208" s="5">
        <v>128</v>
      </c>
      <c r="I208" s="5">
        <v>28</v>
      </c>
      <c r="J208" s="8">
        <v>1442</v>
      </c>
      <c r="K208" s="5">
        <v>4500</v>
      </c>
      <c r="L208" s="5">
        <f>F208/K208</f>
        <v>0.3397777777777778</v>
      </c>
      <c r="M208" s="5">
        <f>(G208+2*H208+2*I208)/K208</f>
        <v>0.38622222222222224</v>
      </c>
      <c r="N208" s="5">
        <f>(F208+J208)/(2*K208)</f>
        <v>0.33011111111111113</v>
      </c>
      <c r="O208" s="5">
        <v>221</v>
      </c>
      <c r="P208" s="5">
        <v>247</v>
      </c>
      <c r="Q208" s="5">
        <v>217</v>
      </c>
      <c r="R208" s="5"/>
      <c r="S208" s="5"/>
      <c r="T208" s="5"/>
      <c r="W208" s="4"/>
    </row>
    <row r="209" spans="1:23" ht="19.5" customHeight="1">
      <c r="A209" s="2" t="s">
        <v>52</v>
      </c>
      <c r="B209" s="3" t="s">
        <v>289</v>
      </c>
      <c r="C209" s="2" t="s">
        <v>19</v>
      </c>
      <c r="D209" s="2" t="s">
        <v>49</v>
      </c>
      <c r="E209" s="2" t="s">
        <v>220</v>
      </c>
      <c r="F209" s="5">
        <v>1699</v>
      </c>
      <c r="G209" s="5">
        <v>1624</v>
      </c>
      <c r="H209" s="5">
        <v>83</v>
      </c>
      <c r="I209" s="5">
        <v>36</v>
      </c>
      <c r="J209" s="8">
        <v>1042</v>
      </c>
      <c r="K209" s="5">
        <v>4000</v>
      </c>
      <c r="L209" s="5">
        <f>F209/K209</f>
        <v>0.42475</v>
      </c>
      <c r="M209" s="5">
        <f>(G209+2*H209+2*I209)/K209</f>
        <v>0.4655</v>
      </c>
      <c r="N209" s="5">
        <f>(F209+J209)/(2*K209)</f>
        <v>0.342625</v>
      </c>
      <c r="O209" s="5">
        <v>149</v>
      </c>
      <c r="P209" s="5">
        <v>177</v>
      </c>
      <c r="Q209" s="5">
        <v>202</v>
      </c>
      <c r="W209" s="4"/>
    </row>
    <row r="210" spans="1:23" ht="19.5" customHeight="1">
      <c r="A210" s="2" t="s">
        <v>52</v>
      </c>
      <c r="B210" s="3" t="s">
        <v>528</v>
      </c>
      <c r="C210" s="2" t="s">
        <v>19</v>
      </c>
      <c r="D210" s="2" t="s">
        <v>49</v>
      </c>
      <c r="E210" s="2" t="s">
        <v>220</v>
      </c>
      <c r="F210" s="5">
        <v>1367</v>
      </c>
      <c r="G210" s="5">
        <v>1282</v>
      </c>
      <c r="H210" s="5">
        <v>97</v>
      </c>
      <c r="I210" s="5">
        <v>31</v>
      </c>
      <c r="J210" s="8">
        <v>1018</v>
      </c>
      <c r="K210" s="5">
        <v>7500</v>
      </c>
      <c r="L210" s="5">
        <f>F210/K210</f>
        <v>0.18226666666666666</v>
      </c>
      <c r="M210" s="5">
        <f>(G210+2*H210+2*I210)/K210</f>
        <v>0.20506666666666667</v>
      </c>
      <c r="N210" s="5">
        <f>(F210+J210)/(2*K210)</f>
        <v>0.159</v>
      </c>
      <c r="O210" s="5">
        <v>403</v>
      </c>
      <c r="P210" s="5">
        <v>417</v>
      </c>
      <c r="Q210" s="5">
        <v>422</v>
      </c>
      <c r="R210" s="5"/>
      <c r="S210" s="5"/>
      <c r="T210" s="5"/>
      <c r="W210" s="4"/>
    </row>
    <row r="211" spans="1:23" ht="19.5" customHeight="1">
      <c r="A211" s="2" t="s">
        <v>17</v>
      </c>
      <c r="B211" s="3" t="s">
        <v>75</v>
      </c>
      <c r="C211" s="2" t="s">
        <v>23</v>
      </c>
      <c r="D211" s="2" t="s">
        <v>76</v>
      </c>
      <c r="E211" s="2" t="s">
        <v>77</v>
      </c>
      <c r="F211" s="5">
        <v>1893</v>
      </c>
      <c r="G211" s="5">
        <v>1707</v>
      </c>
      <c r="H211" s="5">
        <v>282</v>
      </c>
      <c r="I211" s="5">
        <v>25</v>
      </c>
      <c r="J211" s="8">
        <v>2285</v>
      </c>
      <c r="K211" s="5">
        <v>2336</v>
      </c>
      <c r="L211" s="5">
        <f>F211/K211</f>
        <v>0.8103595890410958</v>
      </c>
      <c r="M211" s="5">
        <f>(G211+2*H211+2*I211)/K211</f>
        <v>0.9935787671232876</v>
      </c>
      <c r="N211" s="5">
        <f>(F211+J211)/(2*K211)</f>
        <v>0.894263698630137</v>
      </c>
      <c r="O211" s="5">
        <v>40</v>
      </c>
      <c r="P211" s="8">
        <v>34</v>
      </c>
      <c r="Q211" s="5">
        <v>28</v>
      </c>
      <c r="W211" s="4"/>
    </row>
    <row r="212" spans="1:23" ht="19.5" customHeight="1">
      <c r="A212" s="2" t="s">
        <v>17</v>
      </c>
      <c r="B212" s="3" t="s">
        <v>351</v>
      </c>
      <c r="C212" s="2" t="s">
        <v>23</v>
      </c>
      <c r="D212" s="2" t="s">
        <v>76</v>
      </c>
      <c r="E212" s="2" t="s">
        <v>77</v>
      </c>
      <c r="F212" s="5">
        <v>1640</v>
      </c>
      <c r="G212" s="5">
        <v>1550</v>
      </c>
      <c r="H212" s="5">
        <v>136</v>
      </c>
      <c r="I212" s="5">
        <v>1</v>
      </c>
      <c r="J212" s="5">
        <v>427</v>
      </c>
      <c r="K212" s="5">
        <v>3500</v>
      </c>
      <c r="L212" s="5">
        <f>F212/K212</f>
        <v>0.4685714285714286</v>
      </c>
      <c r="M212" s="5">
        <f>(G212+2*H212+2*I212)/K212</f>
        <v>0.5211428571428571</v>
      </c>
      <c r="N212" s="5">
        <f>(F212+J212)/(2*K212)</f>
        <v>0.29528571428571426</v>
      </c>
      <c r="O212" s="5">
        <v>120</v>
      </c>
      <c r="P212" s="8">
        <v>146</v>
      </c>
      <c r="Q212" s="5">
        <v>256</v>
      </c>
      <c r="W212" s="4"/>
    </row>
    <row r="213" spans="1:23" ht="19.5" customHeight="1">
      <c r="A213" s="2" t="s">
        <v>17</v>
      </c>
      <c r="B213" s="3" t="s">
        <v>92</v>
      </c>
      <c r="C213" s="2" t="s">
        <v>23</v>
      </c>
      <c r="D213" s="2" t="s">
        <v>76</v>
      </c>
      <c r="E213" s="2" t="s">
        <v>77</v>
      </c>
      <c r="F213" s="5">
        <v>6345</v>
      </c>
      <c r="G213" s="5">
        <v>5778</v>
      </c>
      <c r="H213" s="5">
        <v>774</v>
      </c>
      <c r="I213" s="5">
        <v>64</v>
      </c>
      <c r="J213" s="8">
        <v>7669</v>
      </c>
      <c r="K213" s="5">
        <v>8986</v>
      </c>
      <c r="L213" s="5">
        <f>F213/K213</f>
        <v>0.7060983752503895</v>
      </c>
      <c r="M213" s="5">
        <f>(G213+2*H213+2*I213)/K213</f>
        <v>0.8295125751168484</v>
      </c>
      <c r="N213" s="5">
        <f>(F213+J213)/(2*K213)</f>
        <v>0.7797685288226129</v>
      </c>
      <c r="O213" s="5">
        <v>53</v>
      </c>
      <c r="P213" s="8">
        <v>50</v>
      </c>
      <c r="Q213" s="5">
        <v>37</v>
      </c>
      <c r="W213" s="4"/>
    </row>
    <row r="214" spans="1:23" ht="19.5" customHeight="1">
      <c r="A214" s="2" t="s">
        <v>32</v>
      </c>
      <c r="B214" s="3" t="s">
        <v>255</v>
      </c>
      <c r="C214" s="2" t="s">
        <v>19</v>
      </c>
      <c r="D214" s="2" t="s">
        <v>145</v>
      </c>
      <c r="E214" s="2" t="s">
        <v>229</v>
      </c>
      <c r="F214" s="5">
        <v>2429</v>
      </c>
      <c r="G214" s="5">
        <v>2264</v>
      </c>
      <c r="H214" s="5">
        <v>210</v>
      </c>
      <c r="I214" s="5">
        <v>54</v>
      </c>
      <c r="J214" s="8">
        <v>2134</v>
      </c>
      <c r="K214" s="8">
        <v>6200</v>
      </c>
      <c r="L214" s="5">
        <f>F214/K214</f>
        <v>0.3917741935483871</v>
      </c>
      <c r="M214" s="5">
        <f>(G214+2*H214+2*I214)/K214</f>
        <v>0.4503225806451613</v>
      </c>
      <c r="N214" s="5">
        <f>(F214+J214)/(2*K214)</f>
        <v>0.36798387096774193</v>
      </c>
      <c r="O214" s="5">
        <v>174</v>
      </c>
      <c r="P214" s="8">
        <v>190</v>
      </c>
      <c r="Q214" s="5">
        <v>173</v>
      </c>
      <c r="R214" s="5"/>
      <c r="S214" s="5"/>
      <c r="T214" s="5"/>
      <c r="W214" s="4"/>
    </row>
    <row r="215" spans="1:23" ht="19.5" customHeight="1">
      <c r="A215" s="2" t="s">
        <v>32</v>
      </c>
      <c r="B215" s="3" t="s">
        <v>420</v>
      </c>
      <c r="C215" s="2" t="s">
        <v>19</v>
      </c>
      <c r="D215" s="2" t="s">
        <v>145</v>
      </c>
      <c r="E215" s="2" t="s">
        <v>229</v>
      </c>
      <c r="F215" s="5">
        <v>2511</v>
      </c>
      <c r="G215" s="5">
        <v>2371</v>
      </c>
      <c r="H215" s="5">
        <v>215</v>
      </c>
      <c r="I215" s="5">
        <v>31</v>
      </c>
      <c r="J215" s="8">
        <v>1022</v>
      </c>
      <c r="K215" s="5">
        <v>7137</v>
      </c>
      <c r="L215" s="5">
        <f>F215/K215</f>
        <v>0.35182849936948296</v>
      </c>
      <c r="M215" s="5">
        <f>(G215+2*H215+2*I215)/K215</f>
        <v>0.4011489421325487</v>
      </c>
      <c r="N215" s="5">
        <f>(F215+J215)/(2*K215)</f>
        <v>0.24751296062771472</v>
      </c>
      <c r="O215" s="5">
        <v>207</v>
      </c>
      <c r="P215" s="8">
        <v>234</v>
      </c>
      <c r="Q215" s="5">
        <v>320</v>
      </c>
      <c r="W215" s="4"/>
    </row>
    <row r="216" spans="1:23" ht="19.5" customHeight="1">
      <c r="A216" s="2" t="s">
        <v>32</v>
      </c>
      <c r="B216" s="3" t="s">
        <v>572</v>
      </c>
      <c r="C216" s="2" t="s">
        <v>19</v>
      </c>
      <c r="D216" s="2" t="s">
        <v>145</v>
      </c>
      <c r="E216" s="2" t="s">
        <v>229</v>
      </c>
      <c r="F216" s="5">
        <v>6</v>
      </c>
      <c r="G216" s="5">
        <v>6</v>
      </c>
      <c r="H216" s="5">
        <v>0</v>
      </c>
      <c r="I216" s="5">
        <v>0</v>
      </c>
      <c r="J216" s="8">
        <v>1016</v>
      </c>
      <c r="K216" s="5">
        <v>4400</v>
      </c>
      <c r="L216" s="5">
        <f>F216/K216</f>
        <v>0.0013636363636363637</v>
      </c>
      <c r="M216" s="5">
        <f>(G216+2*H216+2*I216)/K216</f>
        <v>0.0013636363636363637</v>
      </c>
      <c r="N216" s="5">
        <f>(F216+J216)/(2*K216)</f>
        <v>0.11613636363636363</v>
      </c>
      <c r="O216" s="5">
        <v>498</v>
      </c>
      <c r="P216" s="8">
        <v>496</v>
      </c>
      <c r="Q216" s="5">
        <v>465</v>
      </c>
      <c r="W216" s="4"/>
    </row>
    <row r="217" spans="1:23" ht="19.5" customHeight="1">
      <c r="A217" s="2" t="s">
        <v>32</v>
      </c>
      <c r="B217" s="3" t="s">
        <v>228</v>
      </c>
      <c r="C217" s="2" t="s">
        <v>19</v>
      </c>
      <c r="D217" s="2" t="s">
        <v>145</v>
      </c>
      <c r="E217" s="2" t="s">
        <v>229</v>
      </c>
      <c r="F217" s="5">
        <v>940</v>
      </c>
      <c r="G217" s="5">
        <v>750</v>
      </c>
      <c r="H217" s="5">
        <v>129</v>
      </c>
      <c r="I217" s="5">
        <v>102</v>
      </c>
      <c r="J217" s="8">
        <v>1364</v>
      </c>
      <c r="K217" s="5">
        <v>2900</v>
      </c>
      <c r="L217" s="5">
        <f>F217/K217</f>
        <v>0.32413793103448274</v>
      </c>
      <c r="M217" s="5">
        <f>(G217+2*H217+2*I217)/K217</f>
        <v>0.41793103448275865</v>
      </c>
      <c r="N217" s="5">
        <f>(F217+J217)/(2*K217)</f>
        <v>0.3972413793103448</v>
      </c>
      <c r="O217" s="5">
        <v>242</v>
      </c>
      <c r="P217" s="5">
        <v>215</v>
      </c>
      <c r="Q217" s="5">
        <v>151</v>
      </c>
      <c r="W217" s="4"/>
    </row>
    <row r="218" spans="1:23" ht="19.5" customHeight="1">
      <c r="A218" s="2" t="s">
        <v>25</v>
      </c>
      <c r="B218" s="3" t="s">
        <v>541</v>
      </c>
      <c r="C218" s="2" t="s">
        <v>44</v>
      </c>
      <c r="D218" s="2" t="s">
        <v>45</v>
      </c>
      <c r="E218" s="2" t="s">
        <v>118</v>
      </c>
      <c r="F218" s="5">
        <v>582</v>
      </c>
      <c r="G218" s="5">
        <v>310</v>
      </c>
      <c r="H218" s="5">
        <v>193</v>
      </c>
      <c r="I218" s="5">
        <v>130</v>
      </c>
      <c r="J218" s="5">
        <v>428</v>
      </c>
      <c r="K218" s="5">
        <v>3357</v>
      </c>
      <c r="L218" s="5">
        <f>F218/K218</f>
        <v>0.17336907953529937</v>
      </c>
      <c r="M218" s="5">
        <f>(G218+2*H218+2*I218)/K218</f>
        <v>0.2847780756627942</v>
      </c>
      <c r="N218" s="5">
        <f>(F218+J218)/(2*K218)</f>
        <v>0.15043193327375634</v>
      </c>
      <c r="O218" s="5">
        <v>412</v>
      </c>
      <c r="P218" s="5">
        <v>351</v>
      </c>
      <c r="Q218" s="5">
        <v>435</v>
      </c>
      <c r="W218" s="4"/>
    </row>
    <row r="219" spans="1:23" ht="19.5" customHeight="1">
      <c r="A219" s="2" t="s">
        <v>25</v>
      </c>
      <c r="B219" s="3" t="s">
        <v>337</v>
      </c>
      <c r="C219" s="2" t="s">
        <v>44</v>
      </c>
      <c r="D219" s="2" t="s">
        <v>45</v>
      </c>
      <c r="E219" s="2" t="s">
        <v>118</v>
      </c>
      <c r="F219" s="5">
        <v>481</v>
      </c>
      <c r="G219" s="5">
        <v>335</v>
      </c>
      <c r="H219" s="5">
        <v>81</v>
      </c>
      <c r="I219" s="5">
        <v>87</v>
      </c>
      <c r="J219" s="5">
        <v>416</v>
      </c>
      <c r="K219" s="5">
        <v>1476</v>
      </c>
      <c r="L219" s="5">
        <f>F219/K219</f>
        <v>0.3258807588075881</v>
      </c>
      <c r="M219" s="5">
        <f>(G219+2*H219+2*I219)/K219</f>
        <v>0.4546070460704607</v>
      </c>
      <c r="N219" s="5">
        <f>(F219+J219)/(2*K219)</f>
        <v>0.30386178861788615</v>
      </c>
      <c r="O219" s="5">
        <v>240</v>
      </c>
      <c r="P219" s="5">
        <v>183</v>
      </c>
      <c r="Q219" s="5">
        <v>244</v>
      </c>
      <c r="U219" s="4"/>
      <c r="W219" s="4"/>
    </row>
    <row r="220" spans="1:23" ht="19.5" customHeight="1">
      <c r="A220" s="2" t="s">
        <v>25</v>
      </c>
      <c r="B220" s="3" t="s">
        <v>414</v>
      </c>
      <c r="C220" s="2" t="s">
        <v>44</v>
      </c>
      <c r="D220" s="2" t="s">
        <v>45</v>
      </c>
      <c r="E220" s="2" t="s">
        <v>118</v>
      </c>
      <c r="F220" s="5">
        <v>1052</v>
      </c>
      <c r="G220" s="5">
        <v>952</v>
      </c>
      <c r="H220" s="5">
        <v>146</v>
      </c>
      <c r="I220" s="5">
        <v>19</v>
      </c>
      <c r="J220" s="8">
        <v>1174</v>
      </c>
      <c r="K220" s="5">
        <v>4385</v>
      </c>
      <c r="L220" s="5">
        <f>F220/K220</f>
        <v>0.23990877993158494</v>
      </c>
      <c r="M220" s="5">
        <f>(G220+2*H220+2*I220)/K220</f>
        <v>0.2923603192702395</v>
      </c>
      <c r="N220" s="5">
        <f>(F220+J220)/(2*K220)</f>
        <v>0.25381984036488026</v>
      </c>
      <c r="O220" s="5">
        <v>349</v>
      </c>
      <c r="P220" s="8">
        <v>344</v>
      </c>
      <c r="Q220" s="5">
        <v>314</v>
      </c>
      <c r="W220" s="4"/>
    </row>
    <row r="221" spans="1:23" ht="19.5" customHeight="1">
      <c r="A221" s="2" t="s">
        <v>25</v>
      </c>
      <c r="B221" s="3" t="s">
        <v>331</v>
      </c>
      <c r="C221" s="2" t="s">
        <v>44</v>
      </c>
      <c r="D221" s="2" t="s">
        <v>45</v>
      </c>
      <c r="E221" s="2" t="s">
        <v>118</v>
      </c>
      <c r="F221" s="5">
        <v>975</v>
      </c>
      <c r="G221" s="5">
        <v>793</v>
      </c>
      <c r="H221" s="5">
        <v>178</v>
      </c>
      <c r="I221" s="5">
        <v>59</v>
      </c>
      <c r="J221" s="5">
        <v>578</v>
      </c>
      <c r="K221" s="5">
        <v>2500</v>
      </c>
      <c r="L221" s="5">
        <f>F221/K221</f>
        <v>0.39</v>
      </c>
      <c r="M221" s="5">
        <f>(G221+2*H221+2*I221)/K221</f>
        <v>0.5068</v>
      </c>
      <c r="N221" s="5">
        <f>(F221+J221)/(2*K221)</f>
        <v>0.3106</v>
      </c>
      <c r="O221" s="5">
        <v>177</v>
      </c>
      <c r="P221" s="5">
        <v>149</v>
      </c>
      <c r="Q221" s="5">
        <v>238</v>
      </c>
      <c r="R221" s="5"/>
      <c r="S221" s="5"/>
      <c r="T221" s="5"/>
      <c r="W221" s="4"/>
    </row>
    <row r="222" spans="1:23" ht="19.5" customHeight="1">
      <c r="A222" s="2" t="s">
        <v>25</v>
      </c>
      <c r="B222" s="3" t="s">
        <v>545</v>
      </c>
      <c r="C222" s="2" t="s">
        <v>44</v>
      </c>
      <c r="D222" s="2" t="s">
        <v>45</v>
      </c>
      <c r="E222" s="2" t="s">
        <v>118</v>
      </c>
      <c r="F222" s="5">
        <v>734</v>
      </c>
      <c r="G222" s="5">
        <v>670</v>
      </c>
      <c r="H222" s="5">
        <v>54</v>
      </c>
      <c r="I222" s="5">
        <v>31</v>
      </c>
      <c r="J222" s="5">
        <v>614</v>
      </c>
      <c r="K222" s="5">
        <v>4565</v>
      </c>
      <c r="L222" s="5">
        <f>F222/K222</f>
        <v>0.16078860898138006</v>
      </c>
      <c r="M222" s="5">
        <f>(G222+2*H222+2*I222)/K222</f>
        <v>0.18400876232201532</v>
      </c>
      <c r="N222" s="5">
        <f>(F222+J222)/(2*K222)</f>
        <v>0.14764512595837898</v>
      </c>
      <c r="O222" s="5">
        <v>430</v>
      </c>
      <c r="P222" s="8">
        <v>436</v>
      </c>
      <c r="Q222" s="5">
        <v>439</v>
      </c>
      <c r="R222" s="5"/>
      <c r="S222" s="5"/>
      <c r="T222" s="5"/>
      <c r="W222" s="4"/>
    </row>
    <row r="223" spans="1:23" ht="19.5" customHeight="1">
      <c r="A223" s="2" t="s">
        <v>25</v>
      </c>
      <c r="B223" s="3" t="s">
        <v>480</v>
      </c>
      <c r="C223" s="2" t="s">
        <v>44</v>
      </c>
      <c r="D223" s="2" t="s">
        <v>45</v>
      </c>
      <c r="E223" s="2" t="s">
        <v>118</v>
      </c>
      <c r="F223" s="5">
        <v>500</v>
      </c>
      <c r="G223" s="5">
        <v>339</v>
      </c>
      <c r="H223" s="5">
        <v>157</v>
      </c>
      <c r="I223" s="5">
        <v>55</v>
      </c>
      <c r="J223" s="5">
        <v>519</v>
      </c>
      <c r="K223" s="5">
        <v>2456</v>
      </c>
      <c r="L223" s="5">
        <f>F223/K223</f>
        <v>0.20358306188925082</v>
      </c>
      <c r="M223" s="5">
        <f>(G223+2*H223+2*I223)/K223</f>
        <v>0.31066775244299677</v>
      </c>
      <c r="N223" s="5">
        <f>(F223+J223)/(2*K223)</f>
        <v>0.2074511400651466</v>
      </c>
      <c r="O223" s="5">
        <v>387</v>
      </c>
      <c r="P223" s="5">
        <v>321</v>
      </c>
      <c r="Q223" s="5">
        <v>376</v>
      </c>
      <c r="W223" s="4"/>
    </row>
    <row r="224" spans="1:23" ht="19.5" customHeight="1">
      <c r="A224" s="2" t="s">
        <v>25</v>
      </c>
      <c r="B224" s="3" t="s">
        <v>495</v>
      </c>
      <c r="C224" s="2" t="s">
        <v>44</v>
      </c>
      <c r="D224" s="2" t="s">
        <v>45</v>
      </c>
      <c r="E224" s="2" t="s">
        <v>118</v>
      </c>
      <c r="F224" s="5">
        <v>482</v>
      </c>
      <c r="G224" s="5">
        <v>386</v>
      </c>
      <c r="H224" s="5">
        <v>74</v>
      </c>
      <c r="I224" s="5">
        <v>42</v>
      </c>
      <c r="J224" s="5">
        <v>602</v>
      </c>
      <c r="K224" s="5">
        <v>2870</v>
      </c>
      <c r="L224" s="5">
        <f>F224/K224</f>
        <v>0.16794425087108014</v>
      </c>
      <c r="M224" s="5">
        <f>(G224+2*H224+2*I224)/K224</f>
        <v>0.21533101045296169</v>
      </c>
      <c r="N224" s="5">
        <f>(F224+J224)/(2*K224)</f>
        <v>0.18885017421602787</v>
      </c>
      <c r="O224" s="5">
        <v>418</v>
      </c>
      <c r="P224" s="8">
        <v>410</v>
      </c>
      <c r="Q224" s="5">
        <v>390</v>
      </c>
      <c r="W224" s="4"/>
    </row>
    <row r="225" spans="1:23" ht="19.5" customHeight="1">
      <c r="A225" s="2" t="s">
        <v>25</v>
      </c>
      <c r="B225" s="3" t="s">
        <v>472</v>
      </c>
      <c r="C225" s="2" t="s">
        <v>44</v>
      </c>
      <c r="D225" s="2" t="s">
        <v>45</v>
      </c>
      <c r="E225" s="2" t="s">
        <v>118</v>
      </c>
      <c r="F225" s="5">
        <v>427</v>
      </c>
      <c r="G225" s="5">
        <v>295</v>
      </c>
      <c r="H225" s="5">
        <v>101</v>
      </c>
      <c r="I225" s="5">
        <v>68</v>
      </c>
      <c r="J225" s="5">
        <v>422</v>
      </c>
      <c r="K225" s="5">
        <v>2000</v>
      </c>
      <c r="L225" s="5">
        <f>F225/K225</f>
        <v>0.2135</v>
      </c>
      <c r="M225" s="5">
        <f>(G225+2*H225+2*I225)/K225</f>
        <v>0.3165</v>
      </c>
      <c r="N225" s="5">
        <f>(F225+J225)/(2*K225)</f>
        <v>0.21225</v>
      </c>
      <c r="O225" s="5">
        <v>376</v>
      </c>
      <c r="P225" s="5">
        <v>313</v>
      </c>
      <c r="Q225" s="5">
        <v>368</v>
      </c>
      <c r="W225" s="4"/>
    </row>
    <row r="226" spans="1:23" ht="19.5" customHeight="1">
      <c r="A226" s="2" t="s">
        <v>25</v>
      </c>
      <c r="B226" s="3" t="s">
        <v>556</v>
      </c>
      <c r="C226" s="2" t="s">
        <v>44</v>
      </c>
      <c r="D226" s="2" t="s">
        <v>45</v>
      </c>
      <c r="E226" s="2" t="s">
        <v>118</v>
      </c>
      <c r="F226" s="5">
        <v>750</v>
      </c>
      <c r="G226" s="5">
        <v>743</v>
      </c>
      <c r="H226" s="5">
        <v>39</v>
      </c>
      <c r="I226" s="5">
        <v>0</v>
      </c>
      <c r="J226" s="5">
        <v>632</v>
      </c>
      <c r="K226" s="5">
        <v>5040</v>
      </c>
      <c r="L226" s="5">
        <f>F226/K226</f>
        <v>0.1488095238095238</v>
      </c>
      <c r="M226" s="5">
        <f>(G226+2*H226+2*I226)/K226</f>
        <v>0.1628968253968254</v>
      </c>
      <c r="N226" s="5">
        <f>(F226+J226)/(2*K226)</f>
        <v>0.13710317460317462</v>
      </c>
      <c r="O226" s="5">
        <v>440</v>
      </c>
      <c r="P226" s="5">
        <v>447</v>
      </c>
      <c r="Q226" s="5">
        <v>450</v>
      </c>
      <c r="R226" s="5"/>
      <c r="S226" s="5"/>
      <c r="T226" s="5"/>
      <c r="U226" s="3"/>
      <c r="W226" s="4"/>
    </row>
    <row r="227" spans="1:23" ht="19.5" customHeight="1">
      <c r="A227" s="2" t="s">
        <v>25</v>
      </c>
      <c r="B227" s="3" t="s">
        <v>422</v>
      </c>
      <c r="C227" s="2" t="s">
        <v>44</v>
      </c>
      <c r="D227" s="2" t="s">
        <v>45</v>
      </c>
      <c r="E227" s="2" t="s">
        <v>118</v>
      </c>
      <c r="F227" s="5">
        <v>335</v>
      </c>
      <c r="G227" s="5">
        <v>306</v>
      </c>
      <c r="H227" s="5">
        <v>19</v>
      </c>
      <c r="I227" s="5">
        <v>18</v>
      </c>
      <c r="J227" s="5">
        <v>402</v>
      </c>
      <c r="K227" s="5">
        <v>1500</v>
      </c>
      <c r="L227" s="5">
        <f>F227/K227</f>
        <v>0.22333333333333333</v>
      </c>
      <c r="M227" s="5">
        <f>(G227+2*H227+2*I227)/K227</f>
        <v>0.25333333333333335</v>
      </c>
      <c r="N227" s="5">
        <f>(F227+J227)/(2*K227)</f>
        <v>0.24566666666666667</v>
      </c>
      <c r="O227" s="5">
        <v>369</v>
      </c>
      <c r="P227" s="5">
        <v>379</v>
      </c>
      <c r="Q227" s="5">
        <v>322</v>
      </c>
      <c r="W227" s="4"/>
    </row>
    <row r="228" spans="1:23" ht="19.5" customHeight="1">
      <c r="A228" s="2" t="s">
        <v>25</v>
      </c>
      <c r="B228" s="3" t="s">
        <v>551</v>
      </c>
      <c r="C228" s="2" t="s">
        <v>44</v>
      </c>
      <c r="D228" s="2" t="s">
        <v>45</v>
      </c>
      <c r="E228" s="2" t="s">
        <v>118</v>
      </c>
      <c r="F228" s="5">
        <v>491</v>
      </c>
      <c r="G228" s="5">
        <v>419</v>
      </c>
      <c r="H228" s="5">
        <v>65</v>
      </c>
      <c r="I228" s="5">
        <v>32</v>
      </c>
      <c r="J228" s="5">
        <v>497</v>
      </c>
      <c r="K228" s="5">
        <v>3480</v>
      </c>
      <c r="L228" s="5">
        <f>F228/K228</f>
        <v>0.14109195402298852</v>
      </c>
      <c r="M228" s="5">
        <f>(G228+2*H228+2*I228)/K228</f>
        <v>0.17614942528735633</v>
      </c>
      <c r="N228" s="5">
        <f>(F228+J228)/(2*K228)</f>
        <v>0.14195402298850573</v>
      </c>
      <c r="O228" s="5">
        <v>446</v>
      </c>
      <c r="P228" s="8">
        <v>438</v>
      </c>
      <c r="Q228" s="5">
        <v>445</v>
      </c>
      <c r="W228" s="4"/>
    </row>
    <row r="229" spans="1:23" ht="19.5" customHeight="1">
      <c r="A229" s="2" t="s">
        <v>25</v>
      </c>
      <c r="B229" s="3" t="s">
        <v>524</v>
      </c>
      <c r="C229" s="2" t="s">
        <v>44</v>
      </c>
      <c r="D229" s="2" t="s">
        <v>45</v>
      </c>
      <c r="E229" s="2" t="s">
        <v>118</v>
      </c>
      <c r="F229" s="5">
        <v>369</v>
      </c>
      <c r="G229" s="5">
        <v>350</v>
      </c>
      <c r="H229" s="5">
        <v>29</v>
      </c>
      <c r="I229" s="5">
        <v>10</v>
      </c>
      <c r="J229" s="5">
        <v>563</v>
      </c>
      <c r="K229" s="5">
        <v>2855</v>
      </c>
      <c r="L229" s="5">
        <f>F229/K229</f>
        <v>0.12924693520140104</v>
      </c>
      <c r="M229" s="5">
        <f>(G229+2*H229+2*I229)/K229</f>
        <v>0.1499124343257443</v>
      </c>
      <c r="N229" s="5">
        <f>(F229+J229)/(2*K229)</f>
        <v>0.16322241681260946</v>
      </c>
      <c r="O229" s="5">
        <v>453</v>
      </c>
      <c r="P229" s="8">
        <v>454</v>
      </c>
      <c r="Q229" s="5">
        <v>418</v>
      </c>
      <c r="W229" s="4"/>
    </row>
    <row r="230" spans="1:23" ht="19.5" customHeight="1">
      <c r="A230" s="2" t="s">
        <v>25</v>
      </c>
      <c r="B230" s="3" t="s">
        <v>586</v>
      </c>
      <c r="C230" s="2" t="s">
        <v>44</v>
      </c>
      <c r="D230" s="2" t="s">
        <v>45</v>
      </c>
      <c r="E230" s="2" t="s">
        <v>118</v>
      </c>
      <c r="F230" s="5">
        <v>513</v>
      </c>
      <c r="G230" s="5">
        <v>436</v>
      </c>
      <c r="H230" s="5">
        <v>65</v>
      </c>
      <c r="I230" s="5">
        <v>34</v>
      </c>
      <c r="J230" s="5">
        <v>484</v>
      </c>
      <c r="K230" s="5">
        <v>5209</v>
      </c>
      <c r="L230" s="5">
        <f>F230/K230</f>
        <v>0.09848339412555193</v>
      </c>
      <c r="M230" s="5">
        <f>(G230+2*H230+2*I230)/K230</f>
        <v>0.12171242081013631</v>
      </c>
      <c r="N230" s="5">
        <f>(F230+J230)/(2*K230)</f>
        <v>0.09569975043194472</v>
      </c>
      <c r="O230" s="5">
        <v>471</v>
      </c>
      <c r="P230" s="8">
        <v>468</v>
      </c>
      <c r="Q230" s="5">
        <v>479</v>
      </c>
      <c r="W230" s="4"/>
    </row>
    <row r="231" spans="1:23" ht="19.5" customHeight="1">
      <c r="A231" s="2" t="s">
        <v>25</v>
      </c>
      <c r="B231" s="3" t="s">
        <v>151</v>
      </c>
      <c r="C231" s="2" t="s">
        <v>44</v>
      </c>
      <c r="D231" s="2" t="s">
        <v>45</v>
      </c>
      <c r="E231" s="2" t="s">
        <v>118</v>
      </c>
      <c r="F231" s="5">
        <v>901</v>
      </c>
      <c r="G231" s="5">
        <v>772</v>
      </c>
      <c r="H231" s="5">
        <v>132</v>
      </c>
      <c r="I231" s="5">
        <v>43</v>
      </c>
      <c r="J231" s="8">
        <v>1864</v>
      </c>
      <c r="K231" s="5">
        <v>2600</v>
      </c>
      <c r="L231" s="5">
        <f>F231/K231</f>
        <v>0.3465384615384615</v>
      </c>
      <c r="M231" s="5">
        <f>(G231+2*H231+2*I231)/K231</f>
        <v>0.43153846153846154</v>
      </c>
      <c r="N231" s="5">
        <f>(F231+J231)/(2*K231)</f>
        <v>0.5317307692307692</v>
      </c>
      <c r="O231" s="5">
        <v>218</v>
      </c>
      <c r="P231" s="5">
        <v>205</v>
      </c>
      <c r="Q231" s="5">
        <v>83</v>
      </c>
      <c r="W231" s="4"/>
    </row>
    <row r="232" spans="1:23" ht="19.5" customHeight="1">
      <c r="A232" s="2" t="s">
        <v>25</v>
      </c>
      <c r="B232" s="3" t="s">
        <v>596</v>
      </c>
      <c r="C232" s="2" t="s">
        <v>44</v>
      </c>
      <c r="D232" s="2" t="s">
        <v>45</v>
      </c>
      <c r="E232" s="2" t="s">
        <v>118</v>
      </c>
      <c r="F232" s="5">
        <v>287</v>
      </c>
      <c r="G232" s="5">
        <v>200</v>
      </c>
      <c r="H232" s="5">
        <v>57</v>
      </c>
      <c r="I232" s="5">
        <v>42</v>
      </c>
      <c r="J232" s="5">
        <v>240</v>
      </c>
      <c r="K232" s="5">
        <v>3560</v>
      </c>
      <c r="L232" s="5">
        <f>F232/K232</f>
        <v>0.08061797752808988</v>
      </c>
      <c r="M232" s="5">
        <f>(G232+2*H232+2*I232)/K232</f>
        <v>0.11179775280898877</v>
      </c>
      <c r="N232" s="5">
        <f>(F232+J232)/(2*K232)</f>
        <v>0.07401685393258427</v>
      </c>
      <c r="O232" s="5">
        <v>481</v>
      </c>
      <c r="P232" s="5">
        <v>473</v>
      </c>
      <c r="Q232" s="5">
        <v>489</v>
      </c>
      <c r="W232" s="4"/>
    </row>
    <row r="233" spans="1:23" ht="19.5" customHeight="1">
      <c r="A233" s="2" t="s">
        <v>25</v>
      </c>
      <c r="B233" s="3" t="s">
        <v>209</v>
      </c>
      <c r="C233" s="2" t="s">
        <v>44</v>
      </c>
      <c r="D233" s="2" t="s">
        <v>45</v>
      </c>
      <c r="E233" s="2" t="s">
        <v>118</v>
      </c>
      <c r="F233" s="5">
        <v>313</v>
      </c>
      <c r="G233" s="5">
        <v>235</v>
      </c>
      <c r="H233" s="5">
        <v>55</v>
      </c>
      <c r="I233" s="5">
        <v>38</v>
      </c>
      <c r="J233" s="5">
        <v>432</v>
      </c>
      <c r="K233" s="5">
        <v>878</v>
      </c>
      <c r="L233" s="5">
        <f>F233/K233</f>
        <v>0.3564920273348519</v>
      </c>
      <c r="M233" s="5">
        <f>(G233+2*H233+2*I233)/K233</f>
        <v>0.479498861047836</v>
      </c>
      <c r="N233" s="5">
        <f>(F233+J233)/(2*K233)</f>
        <v>0.42425968109339407</v>
      </c>
      <c r="O233" s="5">
        <v>202</v>
      </c>
      <c r="P233" s="8">
        <v>164</v>
      </c>
      <c r="Q233" s="5">
        <v>134</v>
      </c>
      <c r="W233" s="4"/>
    </row>
    <row r="234" spans="1:23" ht="19.5" customHeight="1">
      <c r="A234" s="2" t="s">
        <v>25</v>
      </c>
      <c r="B234" s="3" t="s">
        <v>435</v>
      </c>
      <c r="C234" s="2" t="s">
        <v>44</v>
      </c>
      <c r="D234" s="2" t="s">
        <v>45</v>
      </c>
      <c r="E234" s="2" t="s">
        <v>118</v>
      </c>
      <c r="F234" s="5">
        <v>333</v>
      </c>
      <c r="G234" s="5">
        <v>185</v>
      </c>
      <c r="H234" s="5">
        <v>91</v>
      </c>
      <c r="I234" s="5">
        <v>76</v>
      </c>
      <c r="J234" s="5">
        <v>357</v>
      </c>
      <c r="K234" s="5">
        <v>1431</v>
      </c>
      <c r="L234" s="5">
        <f>F234/K234</f>
        <v>0.23270440251572327</v>
      </c>
      <c r="M234" s="5">
        <f>(G234+2*H234+2*I234)/K234</f>
        <v>0.36268343815513626</v>
      </c>
      <c r="N234" s="5">
        <f>(F234+J234)/(2*K234)</f>
        <v>0.24109014675052412</v>
      </c>
      <c r="O234" s="5">
        <v>357</v>
      </c>
      <c r="P234" s="8">
        <v>266</v>
      </c>
      <c r="Q234" s="5">
        <v>335</v>
      </c>
      <c r="W234" s="4"/>
    </row>
    <row r="235" spans="1:23" ht="19.5" customHeight="1">
      <c r="A235" s="2" t="s">
        <v>25</v>
      </c>
      <c r="B235" s="3" t="s">
        <v>582</v>
      </c>
      <c r="C235" s="2" t="s">
        <v>44</v>
      </c>
      <c r="D235" s="2" t="s">
        <v>45</v>
      </c>
      <c r="E235" s="2" t="s">
        <v>118</v>
      </c>
      <c r="F235" s="5">
        <v>564</v>
      </c>
      <c r="G235" s="5">
        <v>468</v>
      </c>
      <c r="H235" s="5">
        <v>90</v>
      </c>
      <c r="I235" s="5">
        <v>28</v>
      </c>
      <c r="J235" s="5">
        <v>641</v>
      </c>
      <c r="K235" s="5">
        <v>5987</v>
      </c>
      <c r="L235" s="5">
        <f>F235/K235</f>
        <v>0.09420410890262235</v>
      </c>
      <c r="M235" s="5">
        <f>(G235+2*H235+2*I235)/K235</f>
        <v>0.11758810756639386</v>
      </c>
      <c r="N235" s="5">
        <f>(F235+J235)/(2*K235)</f>
        <v>0.10063470853515952</v>
      </c>
      <c r="O235" s="5">
        <v>475</v>
      </c>
      <c r="P235" s="8">
        <v>470</v>
      </c>
      <c r="Q235" s="5">
        <v>475</v>
      </c>
      <c r="W235" s="4"/>
    </row>
    <row r="236" spans="1:23" ht="19.5" customHeight="1">
      <c r="A236" s="2" t="s">
        <v>25</v>
      </c>
      <c r="B236" s="3" t="s">
        <v>500</v>
      </c>
      <c r="C236" s="2" t="s">
        <v>44</v>
      </c>
      <c r="D236" s="2" t="s">
        <v>45</v>
      </c>
      <c r="E236" s="2" t="s">
        <v>118</v>
      </c>
      <c r="F236" s="5">
        <v>701</v>
      </c>
      <c r="G236" s="5">
        <v>557</v>
      </c>
      <c r="H236" s="5">
        <v>142</v>
      </c>
      <c r="I236" s="5">
        <v>41</v>
      </c>
      <c r="J236" s="8">
        <v>1062</v>
      </c>
      <c r="K236" s="5">
        <v>4764</v>
      </c>
      <c r="L236" s="5">
        <f>F236/K236</f>
        <v>0.14714525608732157</v>
      </c>
      <c r="M236" s="5">
        <f>(G236+2*H236+2*I236)/K236</f>
        <v>0.19374475230898405</v>
      </c>
      <c r="N236" s="5">
        <f>(F236+J236)/(2*K236)</f>
        <v>0.1850335852225021</v>
      </c>
      <c r="O236" s="5">
        <v>442</v>
      </c>
      <c r="P236" s="8">
        <v>426</v>
      </c>
      <c r="Q236" s="5">
        <v>394</v>
      </c>
      <c r="W236" s="4"/>
    </row>
    <row r="237" spans="1:23" ht="19.5" customHeight="1">
      <c r="A237" s="2" t="s">
        <v>25</v>
      </c>
      <c r="B237" s="3" t="s">
        <v>574</v>
      </c>
      <c r="C237" s="2" t="s">
        <v>44</v>
      </c>
      <c r="D237" s="2" t="s">
        <v>45</v>
      </c>
      <c r="E237" s="2" t="s">
        <v>118</v>
      </c>
      <c r="F237" s="5">
        <v>539</v>
      </c>
      <c r="G237" s="5">
        <v>511</v>
      </c>
      <c r="H237" s="5">
        <v>79</v>
      </c>
      <c r="I237" s="5">
        <v>0</v>
      </c>
      <c r="J237" s="5">
        <v>466</v>
      </c>
      <c r="K237" s="5">
        <v>4500</v>
      </c>
      <c r="L237" s="5">
        <f>F237/K237</f>
        <v>0.11977777777777777</v>
      </c>
      <c r="M237" s="5">
        <f>(G237+2*H237+2*I237)/K237</f>
        <v>0.14866666666666667</v>
      </c>
      <c r="N237" s="5">
        <f>(F237+J237)/(2*K237)</f>
        <v>0.11166666666666666</v>
      </c>
      <c r="O237" s="5">
        <v>459</v>
      </c>
      <c r="P237" s="5">
        <v>455</v>
      </c>
      <c r="Q237" s="5">
        <v>467</v>
      </c>
      <c r="W237" s="4"/>
    </row>
    <row r="238" spans="1:23" ht="19.5" customHeight="1">
      <c r="A238" s="2" t="s">
        <v>25</v>
      </c>
      <c r="B238" s="3" t="s">
        <v>235</v>
      </c>
      <c r="C238" s="2" t="s">
        <v>44</v>
      </c>
      <c r="D238" s="2" t="s">
        <v>45</v>
      </c>
      <c r="E238" s="2" t="s">
        <v>118</v>
      </c>
      <c r="F238" s="5">
        <v>539</v>
      </c>
      <c r="G238" s="5">
        <v>484</v>
      </c>
      <c r="H238" s="5">
        <v>41</v>
      </c>
      <c r="I238" s="5">
        <v>34</v>
      </c>
      <c r="J238" s="5">
        <v>629</v>
      </c>
      <c r="K238" s="5">
        <v>1505</v>
      </c>
      <c r="L238" s="5">
        <f>F238/K238</f>
        <v>0.3581395348837209</v>
      </c>
      <c r="M238" s="5">
        <f>(G238+2*H238+2*I238)/K238</f>
        <v>0.4212624584717608</v>
      </c>
      <c r="N238" s="5">
        <f>(F238+J238)/(2*K238)</f>
        <v>0.38803986710963456</v>
      </c>
      <c r="O238" s="5">
        <v>200</v>
      </c>
      <c r="P238" s="8">
        <v>210</v>
      </c>
      <c r="Q238" s="5">
        <v>156</v>
      </c>
      <c r="W238" s="4"/>
    </row>
    <row r="239" spans="1:23" ht="19.5" customHeight="1">
      <c r="A239" s="2" t="s">
        <v>25</v>
      </c>
      <c r="B239" s="3" t="s">
        <v>468</v>
      </c>
      <c r="C239" s="2" t="s">
        <v>44</v>
      </c>
      <c r="D239" s="2" t="s">
        <v>45</v>
      </c>
      <c r="E239" s="2" t="s">
        <v>118</v>
      </c>
      <c r="F239" s="5">
        <v>1313</v>
      </c>
      <c r="G239" s="5">
        <v>1175</v>
      </c>
      <c r="H239" s="5">
        <v>160</v>
      </c>
      <c r="I239" s="5">
        <v>45</v>
      </c>
      <c r="J239" s="8">
        <v>1130</v>
      </c>
      <c r="K239" s="5">
        <v>5705</v>
      </c>
      <c r="L239" s="5">
        <f>F239/K239</f>
        <v>0.2301489921121823</v>
      </c>
      <c r="M239" s="5">
        <f>(G239+2*H239+2*I239)/K239</f>
        <v>0.2778264680105171</v>
      </c>
      <c r="N239" s="5">
        <f>(F239+J239)/(2*K239)</f>
        <v>0.21411042944785277</v>
      </c>
      <c r="O239" s="5">
        <v>361</v>
      </c>
      <c r="P239" s="8">
        <v>358</v>
      </c>
      <c r="Q239" s="5">
        <v>364</v>
      </c>
      <c r="U239" s="4"/>
      <c r="W239" s="4"/>
    </row>
    <row r="240" spans="1:23" ht="19.5" customHeight="1">
      <c r="A240" s="2" t="s">
        <v>25</v>
      </c>
      <c r="B240" s="3" t="s">
        <v>513</v>
      </c>
      <c r="C240" s="2" t="s">
        <v>44</v>
      </c>
      <c r="D240" s="2" t="s">
        <v>45</v>
      </c>
      <c r="E240" s="2" t="s">
        <v>118</v>
      </c>
      <c r="F240" s="5">
        <v>396</v>
      </c>
      <c r="G240" s="5">
        <v>323</v>
      </c>
      <c r="H240" s="5">
        <v>64</v>
      </c>
      <c r="I240" s="5">
        <v>29</v>
      </c>
      <c r="J240" s="5">
        <v>380</v>
      </c>
      <c r="K240" s="5">
        <v>2240</v>
      </c>
      <c r="L240" s="5">
        <f>F240/K240</f>
        <v>0.1767857142857143</v>
      </c>
      <c r="M240" s="5">
        <f>(G240+2*H240+2*I240)/K240</f>
        <v>0.22723214285714285</v>
      </c>
      <c r="N240" s="5">
        <f>(F240+J240)/(2*K240)</f>
        <v>0.1732142857142857</v>
      </c>
      <c r="O240" s="5">
        <v>409</v>
      </c>
      <c r="P240" s="5">
        <v>399</v>
      </c>
      <c r="Q240" s="5">
        <v>407</v>
      </c>
      <c r="W240" s="4"/>
    </row>
    <row r="241" spans="1:23" ht="19.5" customHeight="1">
      <c r="A241" s="2" t="s">
        <v>25</v>
      </c>
      <c r="B241" s="3" t="s">
        <v>507</v>
      </c>
      <c r="C241" s="2" t="s">
        <v>44</v>
      </c>
      <c r="D241" s="2" t="s">
        <v>45</v>
      </c>
      <c r="E241" s="2" t="s">
        <v>118</v>
      </c>
      <c r="F241" s="5">
        <v>435</v>
      </c>
      <c r="G241" s="5">
        <v>361</v>
      </c>
      <c r="H241" s="5">
        <v>70</v>
      </c>
      <c r="I241" s="5">
        <v>35</v>
      </c>
      <c r="J241" s="5">
        <v>522</v>
      </c>
      <c r="K241" s="5">
        <v>2645</v>
      </c>
      <c r="L241" s="5">
        <f>F241/K241</f>
        <v>0.16446124763705103</v>
      </c>
      <c r="M241" s="5">
        <f>(G241+2*H241+2*I241)/K241</f>
        <v>0.2158790170132325</v>
      </c>
      <c r="N241" s="5">
        <f>(F241+J241)/(2*K241)</f>
        <v>0.18090737240075613</v>
      </c>
      <c r="O241" s="5">
        <v>423</v>
      </c>
      <c r="P241" s="5">
        <v>409</v>
      </c>
      <c r="Q241" s="5">
        <v>401</v>
      </c>
      <c r="W241" s="4"/>
    </row>
    <row r="242" spans="1:23" ht="19.5" customHeight="1">
      <c r="A242" s="2" t="s">
        <v>25</v>
      </c>
      <c r="B242" s="3" t="s">
        <v>508</v>
      </c>
      <c r="C242" s="2" t="s">
        <v>44</v>
      </c>
      <c r="D242" s="2" t="s">
        <v>45</v>
      </c>
      <c r="E242" s="2" t="s">
        <v>118</v>
      </c>
      <c r="F242" s="5">
        <v>438</v>
      </c>
      <c r="G242" s="5">
        <v>292</v>
      </c>
      <c r="H242" s="5">
        <v>139</v>
      </c>
      <c r="I242" s="5">
        <v>53</v>
      </c>
      <c r="J242" s="5">
        <v>461</v>
      </c>
      <c r="K242" s="5">
        <v>2500</v>
      </c>
      <c r="L242" s="5">
        <f>F242/K242</f>
        <v>0.1752</v>
      </c>
      <c r="M242" s="5">
        <f>(G242+2*H242+2*I242)/K242</f>
        <v>0.2704</v>
      </c>
      <c r="N242" s="5">
        <f>(F242+J242)/(2*K242)</f>
        <v>0.1798</v>
      </c>
      <c r="O242" s="5">
        <v>411</v>
      </c>
      <c r="P242" s="8">
        <v>366</v>
      </c>
      <c r="Q242" s="5">
        <v>402</v>
      </c>
      <c r="W242" s="4"/>
    </row>
    <row r="243" spans="1:23" ht="19.5" customHeight="1">
      <c r="A243" s="2" t="s">
        <v>25</v>
      </c>
      <c r="B243" s="3" t="s">
        <v>605</v>
      </c>
      <c r="C243" s="2" t="s">
        <v>44</v>
      </c>
      <c r="D243" s="2" t="s">
        <v>45</v>
      </c>
      <c r="E243" s="2" t="s">
        <v>118</v>
      </c>
      <c r="F243" s="5">
        <v>35</v>
      </c>
      <c r="G243" s="5">
        <v>25</v>
      </c>
      <c r="H243" s="5">
        <v>11</v>
      </c>
      <c r="I243" s="5">
        <v>2</v>
      </c>
      <c r="J243" s="5">
        <v>50</v>
      </c>
      <c r="K243" s="5">
        <v>2224</v>
      </c>
      <c r="L243" s="5">
        <f>F243/K243</f>
        <v>0.015737410071942445</v>
      </c>
      <c r="M243" s="5">
        <f>(G243+2*H243+2*I243)/K243</f>
        <v>0.022931654676258992</v>
      </c>
      <c r="N243" s="5">
        <f>(F243+J243)/(2*K243)</f>
        <v>0.019109712230215826</v>
      </c>
      <c r="O243" s="5">
        <v>496</v>
      </c>
      <c r="P243" s="5">
        <v>493</v>
      </c>
      <c r="Q243" s="5">
        <v>498</v>
      </c>
      <c r="W243" s="4"/>
    </row>
    <row r="244" spans="1:23" ht="19.5" customHeight="1">
      <c r="A244" s="2" t="s">
        <v>25</v>
      </c>
      <c r="B244" s="3" t="s">
        <v>456</v>
      </c>
      <c r="C244" s="2" t="s">
        <v>44</v>
      </c>
      <c r="D244" s="2" t="s">
        <v>45</v>
      </c>
      <c r="E244" s="2" t="s">
        <v>118</v>
      </c>
      <c r="F244" s="5">
        <v>600</v>
      </c>
      <c r="G244" s="5">
        <v>593</v>
      </c>
      <c r="H244" s="5">
        <v>34</v>
      </c>
      <c r="I244" s="5">
        <v>0</v>
      </c>
      <c r="J244" s="5">
        <v>126</v>
      </c>
      <c r="K244" s="5">
        <v>1617</v>
      </c>
      <c r="L244" s="5">
        <f>F244/K244</f>
        <v>0.37105751391465674</v>
      </c>
      <c r="M244" s="5">
        <f>(G244+2*H244+2*I244)/K244</f>
        <v>0.40878169449598023</v>
      </c>
      <c r="N244" s="5">
        <f>(F244+J244)/(2*K244)</f>
        <v>0.22448979591836735</v>
      </c>
      <c r="O244" s="5">
        <v>190</v>
      </c>
      <c r="P244" s="8">
        <v>224</v>
      </c>
      <c r="Q244" s="5">
        <v>353</v>
      </c>
      <c r="R244" s="5"/>
      <c r="S244" s="5"/>
      <c r="T244" s="5"/>
      <c r="W244" s="4"/>
    </row>
    <row r="245" spans="1:23" ht="19.5" customHeight="1">
      <c r="A245" s="2" t="s">
        <v>25</v>
      </c>
      <c r="B245" s="3" t="s">
        <v>117</v>
      </c>
      <c r="C245" s="2" t="s">
        <v>44</v>
      </c>
      <c r="D245" s="2" t="s">
        <v>45</v>
      </c>
      <c r="E245" s="2" t="s">
        <v>118</v>
      </c>
      <c r="F245" s="5">
        <v>646</v>
      </c>
      <c r="G245" s="5">
        <v>438</v>
      </c>
      <c r="H245" s="5">
        <v>212</v>
      </c>
      <c r="I245" s="5">
        <v>54</v>
      </c>
      <c r="J245" s="5">
        <v>683</v>
      </c>
      <c r="K245" s="5">
        <v>1050</v>
      </c>
      <c r="L245" s="5">
        <f>F245/K245</f>
        <v>0.6152380952380953</v>
      </c>
      <c r="M245" s="5">
        <f>(G245+2*H245+2*I245)/K245</f>
        <v>0.9238095238095239</v>
      </c>
      <c r="N245" s="5">
        <f>(F245+J245)/(2*K245)</f>
        <v>0.6328571428571429</v>
      </c>
      <c r="O245" s="5">
        <v>70</v>
      </c>
      <c r="P245" s="5">
        <v>41</v>
      </c>
      <c r="Q245" s="5">
        <v>56</v>
      </c>
      <c r="W245" s="4"/>
    </row>
    <row r="246" spans="1:23" ht="19.5" customHeight="1">
      <c r="A246" s="2" t="s">
        <v>28</v>
      </c>
      <c r="B246" s="3" t="s">
        <v>601</v>
      </c>
      <c r="C246" s="2" t="s">
        <v>19</v>
      </c>
      <c r="D246" s="2" t="s">
        <v>39</v>
      </c>
      <c r="E246" s="2" t="s">
        <v>40</v>
      </c>
      <c r="F246" s="5">
        <v>62</v>
      </c>
      <c r="G246" s="5">
        <v>62</v>
      </c>
      <c r="H246" s="5">
        <v>0</v>
      </c>
      <c r="I246" s="5">
        <v>0</v>
      </c>
      <c r="J246" s="5">
        <v>15</v>
      </c>
      <c r="K246" s="5">
        <v>693</v>
      </c>
      <c r="L246" s="5">
        <f>F246/K246</f>
        <v>0.08946608946608947</v>
      </c>
      <c r="M246" s="5">
        <f>(G246+2*H246+2*I246)/K246</f>
        <v>0.08946608946608947</v>
      </c>
      <c r="N246" s="5">
        <f>(F246+J246)/(2*K246)</f>
        <v>0.05555555555555555</v>
      </c>
      <c r="O246" s="5">
        <v>477</v>
      </c>
      <c r="P246" s="5">
        <v>481</v>
      </c>
      <c r="Q246" s="5">
        <v>494</v>
      </c>
      <c r="W246" s="4"/>
    </row>
    <row r="247" spans="1:23" ht="19.5" customHeight="1">
      <c r="A247" s="2" t="s">
        <v>28</v>
      </c>
      <c r="B247" s="3" t="s">
        <v>70</v>
      </c>
      <c r="C247" s="2" t="s">
        <v>19</v>
      </c>
      <c r="D247" s="2" t="s">
        <v>39</v>
      </c>
      <c r="E247" s="2" t="s">
        <v>40</v>
      </c>
      <c r="F247" s="5">
        <v>436</v>
      </c>
      <c r="G247" s="5">
        <v>424</v>
      </c>
      <c r="H247" s="5">
        <v>4</v>
      </c>
      <c r="I247" s="5">
        <v>11</v>
      </c>
      <c r="J247" s="5">
        <v>180</v>
      </c>
      <c r="K247" s="5">
        <v>336</v>
      </c>
      <c r="L247" s="5">
        <f>F247/K247</f>
        <v>1.2976190476190477</v>
      </c>
      <c r="M247" s="5">
        <f>(G247+2*H247+2*I247)/K247</f>
        <v>1.3511904761904763</v>
      </c>
      <c r="N247" s="5">
        <f>(F247+J247)/(2*K247)</f>
        <v>0.9166666666666666</v>
      </c>
      <c r="O247" s="5">
        <v>12</v>
      </c>
      <c r="P247" s="5">
        <v>17</v>
      </c>
      <c r="Q247" s="5">
        <v>24</v>
      </c>
      <c r="W247" s="4"/>
    </row>
    <row r="248" spans="1:23" ht="19.5" customHeight="1">
      <c r="A248" s="2" t="s">
        <v>28</v>
      </c>
      <c r="B248" s="3" t="s">
        <v>529</v>
      </c>
      <c r="C248" s="2" t="s">
        <v>19</v>
      </c>
      <c r="D248" s="2" t="s">
        <v>39</v>
      </c>
      <c r="E248" s="2" t="s">
        <v>40</v>
      </c>
      <c r="F248" s="5">
        <v>111</v>
      </c>
      <c r="G248" s="5">
        <v>111</v>
      </c>
      <c r="H248" s="5">
        <v>0</v>
      </c>
      <c r="I248" s="5">
        <v>0</v>
      </c>
      <c r="J248" s="5">
        <v>207</v>
      </c>
      <c r="K248" s="5">
        <v>1000</v>
      </c>
      <c r="L248" s="5">
        <f>F248/K248</f>
        <v>0.111</v>
      </c>
      <c r="M248" s="5">
        <f>(G248+2*H248+2*I248)/K248</f>
        <v>0.111</v>
      </c>
      <c r="N248" s="5">
        <f>(F248+J248)/(2*K248)</f>
        <v>0.159</v>
      </c>
      <c r="O248" s="5">
        <v>466</v>
      </c>
      <c r="P248" s="8">
        <v>474</v>
      </c>
      <c r="Q248" s="5">
        <v>423</v>
      </c>
      <c r="W248" s="4"/>
    </row>
    <row r="249" spans="1:23" ht="19.5" customHeight="1">
      <c r="A249" s="2" t="s">
        <v>28</v>
      </c>
      <c r="B249" s="3" t="s">
        <v>38</v>
      </c>
      <c r="C249" s="2" t="s">
        <v>19</v>
      </c>
      <c r="D249" s="2" t="s">
        <v>39</v>
      </c>
      <c r="E249" s="2" t="s">
        <v>40</v>
      </c>
      <c r="F249" s="5">
        <v>522</v>
      </c>
      <c r="G249" s="5">
        <v>505</v>
      </c>
      <c r="H249" s="5">
        <v>38</v>
      </c>
      <c r="I249" s="5">
        <v>3</v>
      </c>
      <c r="J249" s="5">
        <v>291</v>
      </c>
      <c r="K249" s="5">
        <v>300</v>
      </c>
      <c r="L249" s="5">
        <f>F249/K249</f>
        <v>1.74</v>
      </c>
      <c r="M249" s="5">
        <f>(G249+2*H249+2*I249)/K249</f>
        <v>1.9566666666666668</v>
      </c>
      <c r="N249" s="5">
        <f>(F249+J249)/(2*K249)</f>
        <v>1.355</v>
      </c>
      <c r="O249" s="5">
        <v>5</v>
      </c>
      <c r="P249" s="8">
        <v>4</v>
      </c>
      <c r="Q249" s="5">
        <v>7</v>
      </c>
      <c r="W249" s="4"/>
    </row>
    <row r="250" spans="1:23" ht="19.5" customHeight="1">
      <c r="A250" s="2" t="s">
        <v>28</v>
      </c>
      <c r="B250" s="3" t="s">
        <v>501</v>
      </c>
      <c r="C250" s="2" t="s">
        <v>19</v>
      </c>
      <c r="D250" s="2" t="s">
        <v>39</v>
      </c>
      <c r="E250" s="2" t="s">
        <v>40</v>
      </c>
      <c r="F250" s="5">
        <v>513</v>
      </c>
      <c r="G250" s="5">
        <v>513</v>
      </c>
      <c r="H250" s="5">
        <v>6</v>
      </c>
      <c r="I250" s="5">
        <v>1</v>
      </c>
      <c r="J250" s="5">
        <v>448</v>
      </c>
      <c r="K250" s="5">
        <v>2600</v>
      </c>
      <c r="L250" s="5">
        <f>F250/K250</f>
        <v>0.1973076923076923</v>
      </c>
      <c r="M250" s="5">
        <f>(G250+2*H250+2*I250)/K250</f>
        <v>0.2026923076923077</v>
      </c>
      <c r="N250" s="5">
        <f>(F250+J250)/(2*K250)</f>
        <v>0.1848076923076923</v>
      </c>
      <c r="O250" s="5">
        <v>394</v>
      </c>
      <c r="P250" s="5">
        <v>419</v>
      </c>
      <c r="Q250" s="5">
        <v>395</v>
      </c>
      <c r="W250" s="4"/>
    </row>
    <row r="251" spans="1:23" ht="19.5" customHeight="1">
      <c r="A251" s="2" t="s">
        <v>28</v>
      </c>
      <c r="B251" s="3" t="s">
        <v>570</v>
      </c>
      <c r="C251" s="2" t="s">
        <v>19</v>
      </c>
      <c r="D251" s="2" t="s">
        <v>39</v>
      </c>
      <c r="E251" s="2" t="s">
        <v>40</v>
      </c>
      <c r="F251" s="5">
        <v>228</v>
      </c>
      <c r="G251" s="5">
        <v>224</v>
      </c>
      <c r="H251" s="5">
        <v>11</v>
      </c>
      <c r="I251" s="5">
        <v>0</v>
      </c>
      <c r="J251" s="5">
        <v>106</v>
      </c>
      <c r="K251" s="5">
        <v>1430</v>
      </c>
      <c r="L251" s="5">
        <f>F251/K251</f>
        <v>0.15944055944055943</v>
      </c>
      <c r="M251" s="5">
        <f>(G251+2*H251+2*I251)/K251</f>
        <v>0.17202797202797201</v>
      </c>
      <c r="N251" s="5">
        <f>(F251+J251)/(2*K251)</f>
        <v>0.11678321678321678</v>
      </c>
      <c r="O251" s="5">
        <v>431</v>
      </c>
      <c r="P251" s="5">
        <v>441</v>
      </c>
      <c r="Q251" s="5">
        <v>463</v>
      </c>
      <c r="W251" s="4"/>
    </row>
    <row r="252" spans="1:23" ht="19.5" customHeight="1">
      <c r="A252" s="2" t="s">
        <v>28</v>
      </c>
      <c r="B252" s="3" t="s">
        <v>135</v>
      </c>
      <c r="C252" s="2" t="s">
        <v>23</v>
      </c>
      <c r="D252" s="2" t="s">
        <v>24</v>
      </c>
      <c r="E252" s="2" t="s">
        <v>42</v>
      </c>
      <c r="F252" s="5">
        <v>1375</v>
      </c>
      <c r="G252" s="5">
        <v>1365</v>
      </c>
      <c r="H252" s="5">
        <v>18</v>
      </c>
      <c r="I252" s="5">
        <v>3</v>
      </c>
      <c r="J252" s="8">
        <v>1555</v>
      </c>
      <c r="K252" s="8">
        <v>2535</v>
      </c>
      <c r="L252" s="5">
        <f>F252/K252</f>
        <v>0.5424063116370809</v>
      </c>
      <c r="M252" s="5">
        <f>(G252+2*H252+2*I252)/K252</f>
        <v>0.5550295857988166</v>
      </c>
      <c r="N252" s="5">
        <f>(F252+J252)/(2*K252)</f>
        <v>0.5779092702169625</v>
      </c>
      <c r="O252" s="5">
        <v>87</v>
      </c>
      <c r="P252" s="8">
        <v>118</v>
      </c>
      <c r="Q252" s="5">
        <v>70</v>
      </c>
      <c r="W252" s="4"/>
    </row>
    <row r="253" spans="1:23" ht="19.5" customHeight="1">
      <c r="A253" s="2" t="s">
        <v>28</v>
      </c>
      <c r="B253" s="3" t="s">
        <v>466</v>
      </c>
      <c r="C253" s="2" t="s">
        <v>23</v>
      </c>
      <c r="D253" s="2" t="s">
        <v>24</v>
      </c>
      <c r="E253" s="2" t="s">
        <v>42</v>
      </c>
      <c r="F253" s="5">
        <v>655</v>
      </c>
      <c r="G253" s="5">
        <v>651</v>
      </c>
      <c r="H253" s="5">
        <v>9</v>
      </c>
      <c r="I253" s="5">
        <v>0</v>
      </c>
      <c r="J253" s="5">
        <v>811</v>
      </c>
      <c r="K253" s="5">
        <v>3400</v>
      </c>
      <c r="L253" s="5">
        <f>F253/K253</f>
        <v>0.19264705882352942</v>
      </c>
      <c r="M253" s="5">
        <f>(G253+2*H253+2*I253)/K253</f>
        <v>0.19676470588235295</v>
      </c>
      <c r="N253" s="5">
        <f>(F253+J253)/(2*K253)</f>
        <v>0.21558823529411764</v>
      </c>
      <c r="O253" s="5">
        <v>399</v>
      </c>
      <c r="P253" s="8">
        <v>422</v>
      </c>
      <c r="Q253" s="5">
        <v>362</v>
      </c>
      <c r="W253" s="4"/>
    </row>
    <row r="254" spans="1:23" ht="19.5" customHeight="1">
      <c r="A254" s="2" t="s">
        <v>28</v>
      </c>
      <c r="B254" s="3" t="s">
        <v>186</v>
      </c>
      <c r="C254" s="2" t="s">
        <v>23</v>
      </c>
      <c r="D254" s="2" t="s">
        <v>24</v>
      </c>
      <c r="E254" s="2" t="s">
        <v>42</v>
      </c>
      <c r="F254" s="5">
        <v>1004</v>
      </c>
      <c r="G254" s="5">
        <v>997</v>
      </c>
      <c r="H254" s="5">
        <v>17</v>
      </c>
      <c r="I254" s="5">
        <v>1</v>
      </c>
      <c r="J254" s="8">
        <v>1067</v>
      </c>
      <c r="K254" s="5">
        <v>2239</v>
      </c>
      <c r="L254" s="5">
        <f>F254/K254</f>
        <v>0.4484144707458687</v>
      </c>
      <c r="M254" s="5">
        <f>(G254+2*H254+2*I254)/K254</f>
        <v>0.4613666815542653</v>
      </c>
      <c r="N254" s="5">
        <f>(F254+J254)/(2*K254)</f>
        <v>0.46248325145154084</v>
      </c>
      <c r="O254" s="5">
        <v>130</v>
      </c>
      <c r="P254" s="5">
        <v>181</v>
      </c>
      <c r="Q254" s="5">
        <v>113</v>
      </c>
      <c r="W254" s="4"/>
    </row>
    <row r="255" spans="1:23" ht="19.5" customHeight="1">
      <c r="A255" s="2" t="s">
        <v>28</v>
      </c>
      <c r="B255" s="3" t="s">
        <v>211</v>
      </c>
      <c r="C255" s="2" t="s">
        <v>23</v>
      </c>
      <c r="D255" s="2" t="s">
        <v>24</v>
      </c>
      <c r="E255" s="2" t="s">
        <v>42</v>
      </c>
      <c r="F255" s="5">
        <v>859</v>
      </c>
      <c r="G255" s="5">
        <v>842</v>
      </c>
      <c r="H255" s="5">
        <v>21</v>
      </c>
      <c r="I255" s="5">
        <v>0</v>
      </c>
      <c r="J255" s="5">
        <v>988</v>
      </c>
      <c r="K255" s="5">
        <v>2183</v>
      </c>
      <c r="L255" s="5">
        <f>F255/K255</f>
        <v>0.3934951901053596</v>
      </c>
      <c r="M255" s="5">
        <f>(G255+2*H255+2*I255)/K255</f>
        <v>0.4049473202015575</v>
      </c>
      <c r="N255" s="5">
        <f>(F255+J255)/(2*K255)</f>
        <v>0.42304168575355017</v>
      </c>
      <c r="O255" s="5">
        <v>171</v>
      </c>
      <c r="P255" s="5">
        <v>231</v>
      </c>
      <c r="Q255" s="5">
        <v>136</v>
      </c>
      <c r="W255" s="4"/>
    </row>
    <row r="256" spans="1:23" ht="19.5" customHeight="1">
      <c r="A256" s="2" t="s">
        <v>28</v>
      </c>
      <c r="B256" s="3" t="s">
        <v>136</v>
      </c>
      <c r="C256" s="2" t="s">
        <v>23</v>
      </c>
      <c r="D256" s="2" t="s">
        <v>24</v>
      </c>
      <c r="E256" s="2" t="s">
        <v>42</v>
      </c>
      <c r="F256" s="5">
        <v>910</v>
      </c>
      <c r="G256" s="5">
        <v>900</v>
      </c>
      <c r="H256" s="5">
        <v>13</v>
      </c>
      <c r="I256" s="5">
        <v>3</v>
      </c>
      <c r="J256" s="8">
        <v>1116</v>
      </c>
      <c r="K256" s="5">
        <v>1758</v>
      </c>
      <c r="L256" s="5">
        <f>F256/K256</f>
        <v>0.5176336746302617</v>
      </c>
      <c r="M256" s="5">
        <f>(G256+2*H256+2*I256)/K256</f>
        <v>0.5301478953356087</v>
      </c>
      <c r="N256" s="5">
        <f>(F256+J256)/(2*K256)</f>
        <v>0.5762229806598407</v>
      </c>
      <c r="O256" s="5">
        <v>97</v>
      </c>
      <c r="P256" s="8">
        <v>138</v>
      </c>
      <c r="Q256" s="5">
        <v>71</v>
      </c>
      <c r="U256" s="4"/>
      <c r="W256" s="4"/>
    </row>
    <row r="257" spans="1:23" ht="19.5" customHeight="1">
      <c r="A257" s="2" t="s">
        <v>28</v>
      </c>
      <c r="B257" s="3" t="s">
        <v>216</v>
      </c>
      <c r="C257" s="2" t="s">
        <v>23</v>
      </c>
      <c r="D257" s="2" t="s">
        <v>24</v>
      </c>
      <c r="E257" s="2" t="s">
        <v>42</v>
      </c>
      <c r="F257" s="5">
        <v>968</v>
      </c>
      <c r="G257" s="5">
        <v>965</v>
      </c>
      <c r="H257" s="5">
        <v>5</v>
      </c>
      <c r="I257" s="5">
        <v>2</v>
      </c>
      <c r="J257" s="8">
        <v>1082</v>
      </c>
      <c r="K257" s="5">
        <v>2457</v>
      </c>
      <c r="L257" s="5">
        <f>F257/K257</f>
        <v>0.393976393976394</v>
      </c>
      <c r="M257" s="5">
        <f>(G257+2*H257+2*I257)/K257</f>
        <v>0.39845339845339844</v>
      </c>
      <c r="N257" s="5">
        <f>(F257+J257)/(2*K257)</f>
        <v>0.4171754171754172</v>
      </c>
      <c r="O257" s="5">
        <v>170</v>
      </c>
      <c r="P257" s="5">
        <v>239</v>
      </c>
      <c r="Q257" s="5">
        <v>141</v>
      </c>
      <c r="W257" s="4"/>
    </row>
    <row r="258" spans="1:23" ht="19.5" customHeight="1">
      <c r="A258" s="2" t="s">
        <v>28</v>
      </c>
      <c r="B258" s="3" t="s">
        <v>438</v>
      </c>
      <c r="C258" s="2" t="s">
        <v>23</v>
      </c>
      <c r="D258" s="2" t="s">
        <v>24</v>
      </c>
      <c r="E258" s="2" t="s">
        <v>42</v>
      </c>
      <c r="F258" s="5">
        <v>1167</v>
      </c>
      <c r="G258" s="5">
        <v>1160</v>
      </c>
      <c r="H258" s="5">
        <v>27</v>
      </c>
      <c r="I258" s="5">
        <v>0</v>
      </c>
      <c r="J258" s="5">
        <v>824</v>
      </c>
      <c r="K258" s="5">
        <v>4170</v>
      </c>
      <c r="L258" s="5">
        <f>F258/K258</f>
        <v>0.2798561151079137</v>
      </c>
      <c r="M258" s="5">
        <f>(G258+2*H258+2*I258)/K258</f>
        <v>0.2911270983213429</v>
      </c>
      <c r="N258" s="5">
        <f>(F258+J258)/(2*K258)</f>
        <v>0.23872901678657074</v>
      </c>
      <c r="O258" s="5">
        <v>297</v>
      </c>
      <c r="P258" s="5">
        <v>347</v>
      </c>
      <c r="Q258" s="5">
        <v>338</v>
      </c>
      <c r="W258" s="4"/>
    </row>
    <row r="259" spans="1:23" ht="19.5" customHeight="1">
      <c r="A259" s="2" t="s">
        <v>28</v>
      </c>
      <c r="B259" s="3" t="s">
        <v>41</v>
      </c>
      <c r="C259" s="2" t="s">
        <v>23</v>
      </c>
      <c r="D259" s="2" t="s">
        <v>24</v>
      </c>
      <c r="E259" s="2" t="s">
        <v>42</v>
      </c>
      <c r="F259" s="5">
        <v>798</v>
      </c>
      <c r="G259" s="5">
        <v>797</v>
      </c>
      <c r="H259" s="5">
        <v>3</v>
      </c>
      <c r="I259" s="5">
        <v>0</v>
      </c>
      <c r="J259" s="5">
        <v>977</v>
      </c>
      <c r="K259" s="5">
        <v>689</v>
      </c>
      <c r="L259" s="5">
        <f>F259/K259</f>
        <v>1.158200290275762</v>
      </c>
      <c r="M259" s="5">
        <f>(G259+2*H259+2*I259)/K259</f>
        <v>1.165457184325109</v>
      </c>
      <c r="N259" s="5">
        <f>(F259+J259)/(2*K259)</f>
        <v>1.288098693759071</v>
      </c>
      <c r="O259" s="5">
        <v>15</v>
      </c>
      <c r="P259" s="8">
        <v>24</v>
      </c>
      <c r="Q259" s="5">
        <v>8</v>
      </c>
      <c r="U259" s="4"/>
      <c r="W259" s="4"/>
    </row>
    <row r="260" spans="1:23" ht="19.5" customHeight="1">
      <c r="A260" s="2" t="s">
        <v>28</v>
      </c>
      <c r="B260" s="3" t="s">
        <v>303</v>
      </c>
      <c r="C260" s="2" t="s">
        <v>23</v>
      </c>
      <c r="D260" s="2" t="s">
        <v>24</v>
      </c>
      <c r="E260" s="2" t="s">
        <v>42</v>
      </c>
      <c r="F260" s="5">
        <v>806</v>
      </c>
      <c r="G260" s="5">
        <v>803</v>
      </c>
      <c r="H260" s="5">
        <v>10</v>
      </c>
      <c r="I260" s="5">
        <v>0</v>
      </c>
      <c r="J260" s="5">
        <v>935</v>
      </c>
      <c r="K260" s="5">
        <v>2600</v>
      </c>
      <c r="L260" s="5">
        <f>F260/K260</f>
        <v>0.31</v>
      </c>
      <c r="M260" s="5">
        <f>(G260+2*H260+2*I260)/K260</f>
        <v>0.31653846153846155</v>
      </c>
      <c r="N260" s="5">
        <f>(F260+J260)/(2*K260)</f>
        <v>0.3348076923076923</v>
      </c>
      <c r="O260" s="5">
        <v>259</v>
      </c>
      <c r="P260" s="8">
        <v>312</v>
      </c>
      <c r="Q260" s="5">
        <v>212</v>
      </c>
      <c r="W260" s="4"/>
    </row>
    <row r="261" spans="1:23" ht="19.5" customHeight="1">
      <c r="A261" s="2" t="s">
        <v>28</v>
      </c>
      <c r="B261" s="3" t="s">
        <v>538</v>
      </c>
      <c r="C261" s="2" t="s">
        <v>23</v>
      </c>
      <c r="D261" s="2" t="s">
        <v>24</v>
      </c>
      <c r="E261" s="2" t="s">
        <v>42</v>
      </c>
      <c r="F261" s="5">
        <v>815</v>
      </c>
      <c r="G261" s="5">
        <v>799</v>
      </c>
      <c r="H261" s="5">
        <v>18</v>
      </c>
      <c r="I261" s="5">
        <v>3</v>
      </c>
      <c r="J261" s="8">
        <v>1142</v>
      </c>
      <c r="K261" s="5">
        <v>6373</v>
      </c>
      <c r="L261" s="5">
        <f>F261/K261</f>
        <v>0.12788325749254667</v>
      </c>
      <c r="M261" s="5">
        <f>(G261+2*H261+2*I261)/K261</f>
        <v>0.1319629687745175</v>
      </c>
      <c r="N261" s="5">
        <f>(F261+J261)/(2*K261)</f>
        <v>0.15353836497724777</v>
      </c>
      <c r="O261" s="5">
        <v>454</v>
      </c>
      <c r="P261" s="8">
        <v>462</v>
      </c>
      <c r="Q261" s="5">
        <v>432</v>
      </c>
      <c r="W261" s="4"/>
    </row>
    <row r="262" spans="1:23" ht="19.5" customHeight="1">
      <c r="A262" s="2" t="s">
        <v>28</v>
      </c>
      <c r="B262" s="3" t="s">
        <v>257</v>
      </c>
      <c r="C262" s="2" t="s">
        <v>23</v>
      </c>
      <c r="D262" s="2" t="s">
        <v>24</v>
      </c>
      <c r="E262" s="2" t="s">
        <v>42</v>
      </c>
      <c r="F262" s="5">
        <v>632</v>
      </c>
      <c r="G262" s="5">
        <v>630</v>
      </c>
      <c r="H262" s="5">
        <v>11</v>
      </c>
      <c r="I262" s="5">
        <v>2</v>
      </c>
      <c r="J262" s="5">
        <v>777</v>
      </c>
      <c r="K262" s="5">
        <v>1915</v>
      </c>
      <c r="L262" s="5">
        <f>F262/K262</f>
        <v>0.3300261096605744</v>
      </c>
      <c r="M262" s="5">
        <f>(G262+2*H262+2*I262)/K262</f>
        <v>0.34255874673629244</v>
      </c>
      <c r="N262" s="5">
        <f>(F262+J262)/(2*K262)</f>
        <v>0.3678851174934726</v>
      </c>
      <c r="O262" s="5">
        <v>237</v>
      </c>
      <c r="P262" s="5">
        <v>287</v>
      </c>
      <c r="Q262" s="5">
        <v>175</v>
      </c>
      <c r="W262" s="4"/>
    </row>
    <row r="263" spans="1:23" ht="19.5" customHeight="1">
      <c r="A263" s="2" t="s">
        <v>52</v>
      </c>
      <c r="B263" s="3" t="s">
        <v>503</v>
      </c>
      <c r="C263" s="2" t="s">
        <v>19</v>
      </c>
      <c r="D263" s="2" t="s">
        <v>61</v>
      </c>
      <c r="E263" s="2" t="s">
        <v>143</v>
      </c>
      <c r="F263" s="5">
        <v>591</v>
      </c>
      <c r="G263" s="5">
        <v>461</v>
      </c>
      <c r="H263" s="5">
        <v>144</v>
      </c>
      <c r="I263" s="5">
        <v>32</v>
      </c>
      <c r="J263" s="8">
        <v>1232</v>
      </c>
      <c r="K263" s="8">
        <v>5000</v>
      </c>
      <c r="L263" s="5">
        <f>F263/K263</f>
        <v>0.1182</v>
      </c>
      <c r="M263" s="5">
        <f>(G263+2*H263+2*I263)/K263</f>
        <v>0.1626</v>
      </c>
      <c r="N263" s="5">
        <f>(F263+J263)/(2*K263)</f>
        <v>0.1823</v>
      </c>
      <c r="O263" s="5">
        <v>461</v>
      </c>
      <c r="P263" s="8">
        <v>448</v>
      </c>
      <c r="Q263" s="5">
        <v>397</v>
      </c>
      <c r="W263" s="4"/>
    </row>
    <row r="264" spans="1:23" ht="19.5" customHeight="1">
      <c r="A264" s="2" t="s">
        <v>52</v>
      </c>
      <c r="B264" s="3" t="s">
        <v>334</v>
      </c>
      <c r="C264" s="2" t="s">
        <v>19</v>
      </c>
      <c r="D264" s="2" t="s">
        <v>61</v>
      </c>
      <c r="E264" s="2" t="s">
        <v>143</v>
      </c>
      <c r="F264" s="5">
        <v>717</v>
      </c>
      <c r="G264" s="5">
        <v>510</v>
      </c>
      <c r="H264" s="5">
        <v>167</v>
      </c>
      <c r="I264" s="5">
        <v>96</v>
      </c>
      <c r="J264" s="5">
        <v>652</v>
      </c>
      <c r="K264" s="8">
        <v>2245</v>
      </c>
      <c r="L264" s="5">
        <f>F264/K264</f>
        <v>0.31937639198218265</v>
      </c>
      <c r="M264" s="5">
        <f>(G264+2*H264+2*I264)/K264</f>
        <v>0.46146993318485524</v>
      </c>
      <c r="N264" s="5">
        <f>(F264+J264)/(2*K264)</f>
        <v>0.3048997772828508</v>
      </c>
      <c r="O264" s="5">
        <v>245</v>
      </c>
      <c r="P264" s="8">
        <v>180</v>
      </c>
      <c r="Q264" s="5">
        <v>241</v>
      </c>
      <c r="W264" s="4"/>
    </row>
    <row r="265" spans="1:23" ht="19.5" customHeight="1">
      <c r="A265" s="2" t="s">
        <v>52</v>
      </c>
      <c r="B265" s="3" t="s">
        <v>142</v>
      </c>
      <c r="C265" s="2" t="s">
        <v>19</v>
      </c>
      <c r="D265" s="2" t="s">
        <v>61</v>
      </c>
      <c r="E265" s="2" t="s">
        <v>143</v>
      </c>
      <c r="F265" s="5">
        <v>1453</v>
      </c>
      <c r="G265" s="5">
        <v>1136</v>
      </c>
      <c r="H265" s="5">
        <v>254</v>
      </c>
      <c r="I265" s="5">
        <v>141</v>
      </c>
      <c r="J265" s="8">
        <v>1285</v>
      </c>
      <c r="K265" s="5">
        <v>2500</v>
      </c>
      <c r="L265" s="5">
        <f>F265/K265</f>
        <v>0.5812</v>
      </c>
      <c r="M265" s="5">
        <f>(G265+2*H265+2*I265)/K265</f>
        <v>0.7704</v>
      </c>
      <c r="N265" s="5">
        <f>(F265+J265)/(2*K265)</f>
        <v>0.5476</v>
      </c>
      <c r="O265" s="5">
        <v>77</v>
      </c>
      <c r="P265" s="8">
        <v>60</v>
      </c>
      <c r="Q265" s="5">
        <v>76</v>
      </c>
      <c r="W265" s="4"/>
    </row>
    <row r="266" spans="1:23" ht="19.5" customHeight="1">
      <c r="A266" s="2" t="s">
        <v>52</v>
      </c>
      <c r="B266" s="3" t="s">
        <v>193</v>
      </c>
      <c r="C266" s="2" t="s">
        <v>19</v>
      </c>
      <c r="D266" s="2" t="s">
        <v>61</v>
      </c>
      <c r="E266" s="2" t="s">
        <v>143</v>
      </c>
      <c r="F266" s="5">
        <v>2183</v>
      </c>
      <c r="G266" s="5">
        <v>1937</v>
      </c>
      <c r="H266" s="5">
        <v>249</v>
      </c>
      <c r="I266" s="5">
        <v>107</v>
      </c>
      <c r="J266" s="8">
        <v>2356</v>
      </c>
      <c r="K266" s="8">
        <v>5000</v>
      </c>
      <c r="L266" s="5">
        <f>F266/K266</f>
        <v>0.4366</v>
      </c>
      <c r="M266" s="5">
        <f>(G266+2*H266+2*I266)/K266</f>
        <v>0.5298</v>
      </c>
      <c r="N266" s="5">
        <f>(F266+J266)/(2*K266)</f>
        <v>0.4539</v>
      </c>
      <c r="O266" s="5">
        <v>138</v>
      </c>
      <c r="P266" s="5">
        <v>139</v>
      </c>
      <c r="Q266" s="5">
        <v>119</v>
      </c>
      <c r="R266" s="5"/>
      <c r="S266" s="5"/>
      <c r="T266" s="5"/>
      <c r="W266" s="4"/>
    </row>
    <row r="267" spans="1:23" ht="19.5" customHeight="1">
      <c r="A267" s="2" t="s">
        <v>17</v>
      </c>
      <c r="B267" s="3" t="s">
        <v>604</v>
      </c>
      <c r="C267" s="2" t="s">
        <v>19</v>
      </c>
      <c r="D267" s="2" t="s">
        <v>49</v>
      </c>
      <c r="E267" s="2" t="s">
        <v>264</v>
      </c>
      <c r="F267" s="5">
        <v>301</v>
      </c>
      <c r="G267" s="5">
        <v>301</v>
      </c>
      <c r="H267" s="5">
        <v>6</v>
      </c>
      <c r="I267" s="5">
        <v>0</v>
      </c>
      <c r="J267" s="5">
        <v>190</v>
      </c>
      <c r="K267" s="5">
        <v>7800</v>
      </c>
      <c r="L267" s="5">
        <f>F267/K267</f>
        <v>0.03858974358974359</v>
      </c>
      <c r="M267" s="5">
        <f>(G267+2*H267+2*I267)/K267</f>
        <v>0.04012820512820513</v>
      </c>
      <c r="N267" s="5">
        <f>(F267+J267)/(2*K267)</f>
        <v>0.031474358974358976</v>
      </c>
      <c r="O267" s="5">
        <v>494</v>
      </c>
      <c r="P267" s="5">
        <v>491</v>
      </c>
      <c r="Q267" s="5">
        <v>497</v>
      </c>
      <c r="W267" s="4"/>
    </row>
    <row r="268" spans="1:23" ht="19.5" customHeight="1">
      <c r="A268" s="2" t="s">
        <v>17</v>
      </c>
      <c r="B268" s="3" t="s">
        <v>531</v>
      </c>
      <c r="C268" s="2" t="s">
        <v>19</v>
      </c>
      <c r="D268" s="2" t="s">
        <v>49</v>
      </c>
      <c r="E268" s="2" t="s">
        <v>264</v>
      </c>
      <c r="F268" s="5">
        <v>1488</v>
      </c>
      <c r="G268" s="5">
        <v>1431</v>
      </c>
      <c r="H268" s="5">
        <v>64</v>
      </c>
      <c r="I268" s="5">
        <v>19</v>
      </c>
      <c r="J268" s="5">
        <v>634</v>
      </c>
      <c r="K268" s="5">
        <v>6721</v>
      </c>
      <c r="L268" s="5">
        <f>F268/K268</f>
        <v>0.2213956256509448</v>
      </c>
      <c r="M268" s="5">
        <f>(G268+2*H268+2*I268)/K268</f>
        <v>0.23761345037940781</v>
      </c>
      <c r="N268" s="5">
        <f>(F268+J268)/(2*K268)</f>
        <v>0.1578634131825621</v>
      </c>
      <c r="O268" s="5">
        <v>372</v>
      </c>
      <c r="P268" s="8">
        <v>392</v>
      </c>
      <c r="Q268" s="5">
        <v>425</v>
      </c>
      <c r="W268" s="4"/>
    </row>
    <row r="269" spans="1:23" ht="19.5" customHeight="1">
      <c r="A269" s="2" t="s">
        <v>17</v>
      </c>
      <c r="B269" s="3" t="s">
        <v>509</v>
      </c>
      <c r="C269" s="2" t="s">
        <v>19</v>
      </c>
      <c r="D269" s="2" t="s">
        <v>49</v>
      </c>
      <c r="E269" s="2" t="s">
        <v>264</v>
      </c>
      <c r="F269" s="5">
        <v>1645</v>
      </c>
      <c r="G269" s="5">
        <v>1560</v>
      </c>
      <c r="H269" s="5">
        <v>76</v>
      </c>
      <c r="I269" s="5">
        <v>36</v>
      </c>
      <c r="J269" s="5">
        <v>611</v>
      </c>
      <c r="K269" s="5">
        <v>6402</v>
      </c>
      <c r="L269" s="5">
        <f>F269/K269</f>
        <v>0.2569509528272415</v>
      </c>
      <c r="M269" s="5">
        <f>(G269+2*H269+2*I269)/K269</f>
        <v>0.2786629178381756</v>
      </c>
      <c r="N269" s="5">
        <f>(F269+J269)/(2*K269)</f>
        <v>0.17619493908153702</v>
      </c>
      <c r="O269" s="5">
        <v>329</v>
      </c>
      <c r="P269" s="5">
        <v>357</v>
      </c>
      <c r="Q269" s="5">
        <v>403</v>
      </c>
      <c r="W269" s="4"/>
    </row>
    <row r="270" spans="1:23" ht="19.5" customHeight="1">
      <c r="A270" s="2" t="s">
        <v>17</v>
      </c>
      <c r="B270" s="3" t="s">
        <v>263</v>
      </c>
      <c r="C270" s="2" t="s">
        <v>19</v>
      </c>
      <c r="D270" s="2" t="s">
        <v>49</v>
      </c>
      <c r="E270" s="2" t="s">
        <v>264</v>
      </c>
      <c r="F270" s="5">
        <v>1955</v>
      </c>
      <c r="G270" s="5">
        <v>1907</v>
      </c>
      <c r="H270" s="5">
        <v>49</v>
      </c>
      <c r="I270" s="5">
        <v>17</v>
      </c>
      <c r="J270" s="8">
        <v>1667</v>
      </c>
      <c r="K270" s="5">
        <v>5000</v>
      </c>
      <c r="L270" s="5">
        <f>F270/K270</f>
        <v>0.391</v>
      </c>
      <c r="M270" s="5">
        <f>(G270+2*H270+2*I270)/K270</f>
        <v>0.4078</v>
      </c>
      <c r="N270" s="5">
        <f>(F270+J270)/(2*K270)</f>
        <v>0.3622</v>
      </c>
      <c r="O270" s="5">
        <v>175</v>
      </c>
      <c r="P270" s="5">
        <v>227</v>
      </c>
      <c r="Q270" s="5">
        <v>181</v>
      </c>
      <c r="W270" s="4"/>
    </row>
    <row r="271" spans="1:23" ht="19.5" customHeight="1">
      <c r="A271" s="2" t="s">
        <v>17</v>
      </c>
      <c r="B271" s="3" t="s">
        <v>431</v>
      </c>
      <c r="C271" s="2" t="s">
        <v>19</v>
      </c>
      <c r="D271" s="2" t="s">
        <v>49</v>
      </c>
      <c r="E271" s="2" t="s">
        <v>264</v>
      </c>
      <c r="F271" s="5">
        <v>973</v>
      </c>
      <c r="G271" s="5">
        <v>909</v>
      </c>
      <c r="H271" s="5">
        <v>61</v>
      </c>
      <c r="I271" s="5">
        <v>26</v>
      </c>
      <c r="J271" s="5">
        <v>722</v>
      </c>
      <c r="K271" s="5">
        <v>3500</v>
      </c>
      <c r="L271" s="5">
        <f>F271/K271</f>
        <v>0.278</v>
      </c>
      <c r="M271" s="5">
        <f>(G271+2*H271+2*I271)/K271</f>
        <v>0.30942857142857144</v>
      </c>
      <c r="N271" s="5">
        <f>(F271+J271)/(2*K271)</f>
        <v>0.24214285714285713</v>
      </c>
      <c r="O271" s="5">
        <v>301</v>
      </c>
      <c r="P271" s="5">
        <v>323</v>
      </c>
      <c r="Q271" s="5">
        <v>331</v>
      </c>
      <c r="W271" s="4"/>
    </row>
    <row r="272" spans="1:23" ht="19.5" customHeight="1">
      <c r="A272" s="2" t="s">
        <v>17</v>
      </c>
      <c r="B272" s="3" t="s">
        <v>354</v>
      </c>
      <c r="C272" s="2" t="s">
        <v>19</v>
      </c>
      <c r="D272" s="2" t="s">
        <v>49</v>
      </c>
      <c r="E272" s="2" t="s">
        <v>264</v>
      </c>
      <c r="F272" s="5">
        <v>1089</v>
      </c>
      <c r="G272" s="5">
        <v>1075</v>
      </c>
      <c r="H272" s="5">
        <v>13</v>
      </c>
      <c r="I272" s="5">
        <v>7</v>
      </c>
      <c r="J272" s="8">
        <v>1316</v>
      </c>
      <c r="K272" s="5">
        <v>4100</v>
      </c>
      <c r="L272" s="5">
        <f>F272/K272</f>
        <v>0.265609756097561</v>
      </c>
      <c r="M272" s="5">
        <f>(G272+2*H272+2*I272)/K272</f>
        <v>0.27195121951219514</v>
      </c>
      <c r="N272" s="5">
        <f>(F272+J272)/(2*K272)</f>
        <v>0.29329268292682925</v>
      </c>
      <c r="O272" s="5">
        <v>313</v>
      </c>
      <c r="P272" s="8">
        <v>364</v>
      </c>
      <c r="Q272" s="5">
        <v>259</v>
      </c>
      <c r="U272" s="4"/>
      <c r="W272" s="4"/>
    </row>
    <row r="273" spans="1:23" ht="19.5" customHeight="1">
      <c r="A273" s="2" t="s">
        <v>17</v>
      </c>
      <c r="B273" s="3" t="s">
        <v>400</v>
      </c>
      <c r="C273" s="2" t="s">
        <v>19</v>
      </c>
      <c r="D273" s="2" t="s">
        <v>49</v>
      </c>
      <c r="E273" s="2" t="s">
        <v>264</v>
      </c>
      <c r="F273" s="5">
        <v>901</v>
      </c>
      <c r="G273" s="5">
        <v>878</v>
      </c>
      <c r="H273" s="5">
        <v>14</v>
      </c>
      <c r="I273" s="5">
        <v>17</v>
      </c>
      <c r="J273" s="8">
        <v>1150</v>
      </c>
      <c r="K273" s="5">
        <v>3900</v>
      </c>
      <c r="L273" s="5">
        <f>F273/K273</f>
        <v>0.23102564102564102</v>
      </c>
      <c r="M273" s="5">
        <f>(G273+2*H273+2*I273)/K273</f>
        <v>0.24102564102564103</v>
      </c>
      <c r="N273" s="5">
        <f>(F273+J273)/(2*K273)</f>
        <v>0.26294871794871794</v>
      </c>
      <c r="O273" s="5">
        <v>360</v>
      </c>
      <c r="P273" s="8">
        <v>388</v>
      </c>
      <c r="Q273" s="5">
        <v>301</v>
      </c>
      <c r="W273" s="4"/>
    </row>
    <row r="274" spans="1:23" ht="19.5" customHeight="1">
      <c r="A274" s="2" t="s">
        <v>28</v>
      </c>
      <c r="B274" s="3" t="s">
        <v>188</v>
      </c>
      <c r="C274" s="2" t="s">
        <v>44</v>
      </c>
      <c r="D274" s="2" t="s">
        <v>57</v>
      </c>
      <c r="E274" s="2" t="s">
        <v>189</v>
      </c>
      <c r="F274" s="5">
        <v>687</v>
      </c>
      <c r="G274" s="5">
        <v>524</v>
      </c>
      <c r="H274" s="5">
        <v>126</v>
      </c>
      <c r="I274" s="5">
        <v>69</v>
      </c>
      <c r="J274" s="5">
        <v>893</v>
      </c>
      <c r="K274" s="5">
        <v>1730</v>
      </c>
      <c r="L274" s="5">
        <f>F274/K274</f>
        <v>0.39710982658959537</v>
      </c>
      <c r="M274" s="5">
        <f>(G274+2*H274+2*I274)/K274</f>
        <v>0.5283236994219653</v>
      </c>
      <c r="N274" s="5">
        <f>(F274+J274)/(2*K274)</f>
        <v>0.45664739884393063</v>
      </c>
      <c r="O274" s="5">
        <v>169</v>
      </c>
      <c r="P274" s="5">
        <v>141</v>
      </c>
      <c r="Q274" s="5">
        <v>115</v>
      </c>
      <c r="W274" s="4"/>
    </row>
    <row r="275" spans="1:23" ht="19.5" customHeight="1">
      <c r="A275" s="2" t="s">
        <v>28</v>
      </c>
      <c r="B275" s="3" t="s">
        <v>206</v>
      </c>
      <c r="C275" s="2" t="s">
        <v>44</v>
      </c>
      <c r="D275" s="2" t="s">
        <v>57</v>
      </c>
      <c r="E275" s="2" t="s">
        <v>189</v>
      </c>
      <c r="F275" s="5">
        <v>893</v>
      </c>
      <c r="G275" s="5">
        <v>692</v>
      </c>
      <c r="H275" s="5">
        <v>186</v>
      </c>
      <c r="I275" s="5">
        <v>74</v>
      </c>
      <c r="J275" s="5">
        <v>974</v>
      </c>
      <c r="K275" s="5">
        <v>2175</v>
      </c>
      <c r="L275" s="5">
        <f>F275/K275</f>
        <v>0.4105747126436782</v>
      </c>
      <c r="M275" s="5">
        <f>(G275+2*H275+2*I275)/K275</f>
        <v>0.5572413793103448</v>
      </c>
      <c r="N275" s="5">
        <f>(F275+J275)/(2*K275)</f>
        <v>0.42919540229885056</v>
      </c>
      <c r="O275" s="5">
        <v>159</v>
      </c>
      <c r="P275" s="5">
        <v>117</v>
      </c>
      <c r="Q275" s="5">
        <v>131</v>
      </c>
      <c r="W275" s="4"/>
    </row>
    <row r="276" spans="1:23" ht="19.5" customHeight="1">
      <c r="A276" s="2" t="s">
        <v>25</v>
      </c>
      <c r="B276" s="3" t="s">
        <v>391</v>
      </c>
      <c r="C276" s="2" t="s">
        <v>19</v>
      </c>
      <c r="D276" s="2" t="s">
        <v>66</v>
      </c>
      <c r="E276" s="2" t="s">
        <v>115</v>
      </c>
      <c r="F276" s="5">
        <v>103</v>
      </c>
      <c r="G276" s="5">
        <v>103</v>
      </c>
      <c r="H276" s="5">
        <v>0</v>
      </c>
      <c r="I276" s="5">
        <v>0</v>
      </c>
      <c r="J276" s="5">
        <v>812</v>
      </c>
      <c r="K276" s="5">
        <v>1690</v>
      </c>
      <c r="L276" s="5">
        <f>F276/K276</f>
        <v>0.06094674556213018</v>
      </c>
      <c r="M276" s="5">
        <f>(G276+2*H276+2*I276)/K276</f>
        <v>0.06094674556213018</v>
      </c>
      <c r="N276" s="5">
        <f>(F276+J276)/(2*K276)</f>
        <v>0.27071005917159763</v>
      </c>
      <c r="O276" s="5">
        <v>490</v>
      </c>
      <c r="P276" s="8">
        <v>488</v>
      </c>
      <c r="Q276" s="5">
        <v>292</v>
      </c>
      <c r="W276" s="4"/>
    </row>
    <row r="277" spans="1:23" ht="19.5" customHeight="1">
      <c r="A277" s="2" t="s">
        <v>25</v>
      </c>
      <c r="B277" s="3" t="s">
        <v>378</v>
      </c>
      <c r="C277" s="2" t="s">
        <v>19</v>
      </c>
      <c r="D277" s="2" t="s">
        <v>66</v>
      </c>
      <c r="E277" s="2" t="s">
        <v>115</v>
      </c>
      <c r="F277" s="5">
        <v>1092</v>
      </c>
      <c r="G277" s="5">
        <v>1054</v>
      </c>
      <c r="H277" s="5">
        <v>46</v>
      </c>
      <c r="I277" s="5">
        <v>13</v>
      </c>
      <c r="J277" s="5">
        <v>626</v>
      </c>
      <c r="K277" s="5">
        <v>3070</v>
      </c>
      <c r="L277" s="5">
        <f>F277/K277</f>
        <v>0.355700325732899</v>
      </c>
      <c r="M277" s="5">
        <f>(G277+2*H277+2*I277)/K277</f>
        <v>0.3817589576547231</v>
      </c>
      <c r="N277" s="5">
        <f>(F277+J277)/(2*K277)</f>
        <v>0.2798045602605863</v>
      </c>
      <c r="O277" s="5">
        <v>204</v>
      </c>
      <c r="P277" s="8">
        <v>248</v>
      </c>
      <c r="Q277" s="5">
        <v>279</v>
      </c>
      <c r="W277" s="4"/>
    </row>
    <row r="278" spans="1:23" ht="19.5" customHeight="1">
      <c r="A278" s="2" t="s">
        <v>25</v>
      </c>
      <c r="B278" s="3" t="s">
        <v>114</v>
      </c>
      <c r="C278" s="2" t="s">
        <v>19</v>
      </c>
      <c r="D278" s="2" t="s">
        <v>66</v>
      </c>
      <c r="E278" s="2" t="s">
        <v>115</v>
      </c>
      <c r="F278" s="5">
        <v>819</v>
      </c>
      <c r="G278" s="5">
        <v>800</v>
      </c>
      <c r="H278" s="5">
        <v>42</v>
      </c>
      <c r="I278" s="5">
        <v>10</v>
      </c>
      <c r="J278" s="5">
        <v>462</v>
      </c>
      <c r="K278" s="5">
        <v>992</v>
      </c>
      <c r="L278" s="5">
        <f>F278/K278</f>
        <v>0.8256048387096774</v>
      </c>
      <c r="M278" s="5">
        <f>(G278+2*H278+2*I278)/K278</f>
        <v>0.9112903225806451</v>
      </c>
      <c r="N278" s="5">
        <f>(F278+J278)/(2*K278)</f>
        <v>0.6456653225806451</v>
      </c>
      <c r="O278" s="5">
        <v>36</v>
      </c>
      <c r="P278" s="8">
        <v>44</v>
      </c>
      <c r="Q278" s="5">
        <v>54</v>
      </c>
      <c r="W278" s="4"/>
    </row>
    <row r="279" spans="1:23" ht="19.5" customHeight="1">
      <c r="A279" s="2" t="s">
        <v>25</v>
      </c>
      <c r="B279" s="3" t="s">
        <v>436</v>
      </c>
      <c r="C279" s="2" t="s">
        <v>19</v>
      </c>
      <c r="D279" s="2" t="s">
        <v>66</v>
      </c>
      <c r="E279" s="2" t="s">
        <v>115</v>
      </c>
      <c r="F279" s="5">
        <v>801</v>
      </c>
      <c r="G279" s="5">
        <v>775</v>
      </c>
      <c r="H279" s="5">
        <v>43</v>
      </c>
      <c r="I279" s="5">
        <v>17</v>
      </c>
      <c r="J279" s="5">
        <v>592</v>
      </c>
      <c r="K279" s="5">
        <v>2895</v>
      </c>
      <c r="L279" s="5">
        <f>F279/K279</f>
        <v>0.2766839378238342</v>
      </c>
      <c r="M279" s="5">
        <f>(G279+2*H279+2*I279)/K279</f>
        <v>0.30915371329879104</v>
      </c>
      <c r="N279" s="5">
        <f>(F279+J279)/(2*K279)</f>
        <v>0.24058721934369603</v>
      </c>
      <c r="O279" s="5">
        <v>305</v>
      </c>
      <c r="P279" s="5">
        <v>325</v>
      </c>
      <c r="Q279" s="5">
        <v>336</v>
      </c>
      <c r="W279" s="4"/>
    </row>
    <row r="280" spans="1:23" ht="19.5" customHeight="1">
      <c r="A280" s="2" t="s">
        <v>25</v>
      </c>
      <c r="B280" s="3" t="s">
        <v>423</v>
      </c>
      <c r="C280" s="2" t="s">
        <v>19</v>
      </c>
      <c r="D280" s="2" t="s">
        <v>66</v>
      </c>
      <c r="E280" s="2" t="s">
        <v>115</v>
      </c>
      <c r="F280" s="5">
        <v>784</v>
      </c>
      <c r="G280" s="5">
        <v>760</v>
      </c>
      <c r="H280" s="5">
        <v>37</v>
      </c>
      <c r="I280" s="5">
        <v>10</v>
      </c>
      <c r="J280" s="5">
        <v>567</v>
      </c>
      <c r="K280" s="5">
        <v>2760</v>
      </c>
      <c r="L280" s="5">
        <f>F280/K280</f>
        <v>0.28405797101449276</v>
      </c>
      <c r="M280" s="5">
        <f>(G280+2*H280+2*I280)/K280</f>
        <v>0.3094202898550725</v>
      </c>
      <c r="N280" s="5">
        <f>(F280+J280)/(2*K280)</f>
        <v>0.2447463768115942</v>
      </c>
      <c r="O280" s="5">
        <v>290</v>
      </c>
      <c r="P280" s="8">
        <v>324</v>
      </c>
      <c r="Q280" s="5">
        <v>323</v>
      </c>
      <c r="W280" s="4"/>
    </row>
    <row r="281" spans="1:23" ht="19.5" customHeight="1">
      <c r="A281" s="2" t="s">
        <v>25</v>
      </c>
      <c r="B281" s="3" t="s">
        <v>489</v>
      </c>
      <c r="C281" s="2" t="s">
        <v>19</v>
      </c>
      <c r="D281" s="2" t="s">
        <v>39</v>
      </c>
      <c r="E281" s="2" t="s">
        <v>490</v>
      </c>
      <c r="F281" s="5">
        <v>447</v>
      </c>
      <c r="G281" s="5">
        <v>383</v>
      </c>
      <c r="H281" s="5">
        <v>50</v>
      </c>
      <c r="I281" s="5">
        <v>30</v>
      </c>
      <c r="J281" s="5">
        <v>260</v>
      </c>
      <c r="K281" s="5">
        <v>1810</v>
      </c>
      <c r="L281" s="5">
        <f>F281/K281</f>
        <v>0.24696132596685083</v>
      </c>
      <c r="M281" s="5">
        <f>(G281+2*H281+2*I281)/K281</f>
        <v>0.3</v>
      </c>
      <c r="N281" s="5">
        <f>(F281+J281)/(2*K281)</f>
        <v>0.19530386740331493</v>
      </c>
      <c r="O281" s="5">
        <v>340</v>
      </c>
      <c r="P281" s="5">
        <v>339</v>
      </c>
      <c r="Q281" s="5">
        <v>385</v>
      </c>
      <c r="R281" s="5"/>
      <c r="S281" s="5"/>
      <c r="T281" s="5"/>
      <c r="U281" s="4"/>
      <c r="V281" s="12"/>
      <c r="W281" s="4"/>
    </row>
    <row r="282" spans="1:23" ht="19.5" customHeight="1">
      <c r="A282" s="2" t="s">
        <v>25</v>
      </c>
      <c r="B282" s="3" t="s">
        <v>496</v>
      </c>
      <c r="C282" s="2" t="s">
        <v>19</v>
      </c>
      <c r="D282" s="2" t="s">
        <v>39</v>
      </c>
      <c r="E282" s="2" t="s">
        <v>490</v>
      </c>
      <c r="F282" s="5">
        <v>386</v>
      </c>
      <c r="G282" s="5">
        <v>370</v>
      </c>
      <c r="H282" s="5">
        <v>36</v>
      </c>
      <c r="I282" s="5">
        <v>1</v>
      </c>
      <c r="J282" s="5">
        <v>296</v>
      </c>
      <c r="K282" s="5">
        <v>1815</v>
      </c>
      <c r="L282" s="5">
        <f>F282/K282</f>
        <v>0.21267217630853993</v>
      </c>
      <c r="M282" s="5">
        <f>(G282+2*H282+2*I282)/K282</f>
        <v>0.24462809917355371</v>
      </c>
      <c r="N282" s="5">
        <f>(F282+J282)/(2*K282)</f>
        <v>0.18787878787878787</v>
      </c>
      <c r="O282" s="5">
        <v>378</v>
      </c>
      <c r="P282" s="8">
        <v>384</v>
      </c>
      <c r="Q282" s="5">
        <v>391</v>
      </c>
      <c r="U282" s="4"/>
      <c r="V282" s="4"/>
      <c r="W282" s="4"/>
    </row>
    <row r="283" spans="1:23" ht="19.5" customHeight="1">
      <c r="A283" s="2" t="s">
        <v>25</v>
      </c>
      <c r="B283" s="3" t="s">
        <v>548</v>
      </c>
      <c r="C283" s="2" t="s">
        <v>44</v>
      </c>
      <c r="D283" s="2" t="s">
        <v>57</v>
      </c>
      <c r="E283" s="2" t="s">
        <v>375</v>
      </c>
      <c r="F283" s="5">
        <v>547</v>
      </c>
      <c r="G283" s="5">
        <v>464</v>
      </c>
      <c r="H283" s="5">
        <v>52</v>
      </c>
      <c r="I283" s="5">
        <v>48</v>
      </c>
      <c r="J283" s="5">
        <v>477</v>
      </c>
      <c r="K283" s="5">
        <v>3500</v>
      </c>
      <c r="L283" s="5">
        <f>F283/K283</f>
        <v>0.15628571428571428</v>
      </c>
      <c r="M283" s="5">
        <f>(G283+2*H283+2*I283)/K283</f>
        <v>0.18971428571428572</v>
      </c>
      <c r="N283" s="5">
        <f>(F283+J283)/(2*K283)</f>
        <v>0.1462857142857143</v>
      </c>
      <c r="O283" s="5">
        <v>435</v>
      </c>
      <c r="P283" s="8">
        <v>430</v>
      </c>
      <c r="Q283" s="5">
        <v>442</v>
      </c>
      <c r="W283" s="4"/>
    </row>
    <row r="284" spans="1:23" ht="19.5" customHeight="1">
      <c r="A284" s="2" t="s">
        <v>25</v>
      </c>
      <c r="B284" s="3" t="s">
        <v>374</v>
      </c>
      <c r="C284" s="2" t="s">
        <v>44</v>
      </c>
      <c r="D284" s="2" t="s">
        <v>57</v>
      </c>
      <c r="E284" s="2" t="s">
        <v>375</v>
      </c>
      <c r="F284" s="5">
        <v>985</v>
      </c>
      <c r="G284" s="5">
        <v>790</v>
      </c>
      <c r="H284" s="5">
        <v>159</v>
      </c>
      <c r="I284" s="5">
        <v>107</v>
      </c>
      <c r="J284" s="5">
        <v>598</v>
      </c>
      <c r="K284" s="5">
        <v>2820</v>
      </c>
      <c r="L284" s="5">
        <f>F284/K284</f>
        <v>0.34929078014184395</v>
      </c>
      <c r="M284" s="5">
        <f>(G284+2*H284+2*I284)/K284</f>
        <v>0.46879432624113476</v>
      </c>
      <c r="N284" s="5">
        <f>(F284+J284)/(2*K284)</f>
        <v>0.2806737588652482</v>
      </c>
      <c r="O284" s="5">
        <v>212</v>
      </c>
      <c r="P284" s="8">
        <v>174</v>
      </c>
      <c r="Q284" s="5">
        <v>276</v>
      </c>
      <c r="U284" s="9"/>
      <c r="W284" s="4"/>
    </row>
    <row r="285" spans="1:23" ht="19.5" customHeight="1">
      <c r="A285" s="2" t="s">
        <v>25</v>
      </c>
      <c r="B285" s="3" t="s">
        <v>581</v>
      </c>
      <c r="C285" s="2" t="s">
        <v>44</v>
      </c>
      <c r="D285" s="2" t="s">
        <v>57</v>
      </c>
      <c r="E285" s="2" t="s">
        <v>375</v>
      </c>
      <c r="F285" s="5">
        <v>539</v>
      </c>
      <c r="G285" s="5">
        <v>504</v>
      </c>
      <c r="H285" s="5">
        <v>33</v>
      </c>
      <c r="I285" s="5">
        <v>22</v>
      </c>
      <c r="J285" s="5">
        <v>591</v>
      </c>
      <c r="K285" s="5">
        <v>5600</v>
      </c>
      <c r="L285" s="5">
        <f>F285/K285</f>
        <v>0.09625</v>
      </c>
      <c r="M285" s="5">
        <f>(G285+2*H285+2*I285)/K285</f>
        <v>0.10964285714285714</v>
      </c>
      <c r="N285" s="5">
        <f>(F285+J285)/(2*K285)</f>
        <v>0.10089285714285715</v>
      </c>
      <c r="O285" s="5">
        <v>472</v>
      </c>
      <c r="P285" s="5">
        <v>477</v>
      </c>
      <c r="Q285" s="5">
        <v>474</v>
      </c>
      <c r="W285" s="4"/>
    </row>
    <row r="286" spans="1:23" ht="19.5" customHeight="1">
      <c r="A286" s="2" t="s">
        <v>25</v>
      </c>
      <c r="B286" s="3" t="s">
        <v>571</v>
      </c>
      <c r="C286" s="2" t="s">
        <v>44</v>
      </c>
      <c r="D286" s="2" t="s">
        <v>57</v>
      </c>
      <c r="E286" s="2" t="s">
        <v>375</v>
      </c>
      <c r="F286" s="5">
        <v>799</v>
      </c>
      <c r="G286" s="5">
        <v>477</v>
      </c>
      <c r="H286" s="5">
        <v>278</v>
      </c>
      <c r="I286" s="5">
        <v>137</v>
      </c>
      <c r="J286" s="5">
        <v>827</v>
      </c>
      <c r="K286" s="5">
        <v>7000</v>
      </c>
      <c r="L286" s="5">
        <f>F286/K286</f>
        <v>0.11414285714285714</v>
      </c>
      <c r="M286" s="5">
        <f>(G286+2*H286+2*I286)/K286</f>
        <v>0.18671428571428572</v>
      </c>
      <c r="N286" s="5">
        <f>(F286+J286)/(2*K286)</f>
        <v>0.11614285714285714</v>
      </c>
      <c r="O286" s="5">
        <v>463</v>
      </c>
      <c r="P286" s="8">
        <v>432</v>
      </c>
      <c r="Q286" s="5">
        <v>464</v>
      </c>
      <c r="W286" s="4"/>
    </row>
    <row r="287" spans="1:23" ht="19.5" customHeight="1">
      <c r="A287" s="2" t="s">
        <v>17</v>
      </c>
      <c r="B287" s="3" t="s">
        <v>512</v>
      </c>
      <c r="C287" s="2" t="s">
        <v>19</v>
      </c>
      <c r="D287" s="2" t="s">
        <v>61</v>
      </c>
      <c r="E287" s="2" t="s">
        <v>63</v>
      </c>
      <c r="F287" s="5">
        <v>483</v>
      </c>
      <c r="G287" s="5">
        <v>98</v>
      </c>
      <c r="H287" s="5">
        <v>381</v>
      </c>
      <c r="I287" s="5">
        <v>72</v>
      </c>
      <c r="J287" s="5">
        <v>380</v>
      </c>
      <c r="K287" s="8">
        <v>2479</v>
      </c>
      <c r="L287" s="5">
        <f>F287/K287</f>
        <v>0.19483662767244858</v>
      </c>
      <c r="M287" s="5">
        <f>(G287+2*H287+2*I287)/K287</f>
        <v>0.40500201694231547</v>
      </c>
      <c r="N287" s="5">
        <f>(F287+J287)/(2*K287)</f>
        <v>0.17406212182331585</v>
      </c>
      <c r="O287" s="5">
        <v>397</v>
      </c>
      <c r="P287" s="8">
        <v>230</v>
      </c>
      <c r="Q287" s="5">
        <v>406</v>
      </c>
      <c r="W287" s="4"/>
    </row>
    <row r="288" spans="1:23" ht="19.5" customHeight="1">
      <c r="A288" s="2" t="s">
        <v>17</v>
      </c>
      <c r="B288" s="3" t="s">
        <v>336</v>
      </c>
      <c r="C288" s="2" t="s">
        <v>19</v>
      </c>
      <c r="D288" s="2" t="s">
        <v>61</v>
      </c>
      <c r="E288" s="2" t="s">
        <v>63</v>
      </c>
      <c r="F288" s="5">
        <v>910</v>
      </c>
      <c r="G288" s="5">
        <v>713</v>
      </c>
      <c r="H288" s="5">
        <v>129</v>
      </c>
      <c r="I288" s="5">
        <v>103</v>
      </c>
      <c r="J288" s="5">
        <v>731</v>
      </c>
      <c r="K288" s="5">
        <v>2700</v>
      </c>
      <c r="L288" s="5">
        <f>F288/K288</f>
        <v>0.337037037037037</v>
      </c>
      <c r="M288" s="5">
        <f>(G288+2*H288+2*I288)/K288</f>
        <v>0.43592592592592594</v>
      </c>
      <c r="N288" s="5">
        <f>(F288+J288)/(2*K288)</f>
        <v>0.3038888888888889</v>
      </c>
      <c r="O288" s="5">
        <v>225</v>
      </c>
      <c r="P288" s="8">
        <v>198</v>
      </c>
      <c r="Q288" s="5">
        <v>243</v>
      </c>
      <c r="W288" s="4"/>
    </row>
    <row r="289" spans="1:23" ht="19.5" customHeight="1">
      <c r="A289" s="2" t="s">
        <v>17</v>
      </c>
      <c r="B289" s="3" t="s">
        <v>274</v>
      </c>
      <c r="C289" s="2" t="s">
        <v>19</v>
      </c>
      <c r="D289" s="2" t="s">
        <v>61</v>
      </c>
      <c r="E289" s="2" t="s">
        <v>63</v>
      </c>
      <c r="F289" s="5">
        <v>1340</v>
      </c>
      <c r="G289" s="5">
        <v>1148</v>
      </c>
      <c r="H289" s="5">
        <v>159</v>
      </c>
      <c r="I289" s="5">
        <v>95</v>
      </c>
      <c r="J289" s="8">
        <v>1156</v>
      </c>
      <c r="K289" s="8">
        <v>3500</v>
      </c>
      <c r="L289" s="5">
        <f>F289/K289</f>
        <v>0.38285714285714284</v>
      </c>
      <c r="M289" s="5">
        <f>(G289+2*H289+2*I289)/K289</f>
        <v>0.47314285714285714</v>
      </c>
      <c r="N289" s="5">
        <f>(F289+J289)/(2*K289)</f>
        <v>0.3565714285714286</v>
      </c>
      <c r="O289" s="5">
        <v>182</v>
      </c>
      <c r="P289" s="8">
        <v>170</v>
      </c>
      <c r="Q289" s="5">
        <v>189</v>
      </c>
      <c r="W289" s="4"/>
    </row>
    <row r="290" spans="1:23" ht="19.5" customHeight="1">
      <c r="A290" s="2" t="s">
        <v>17</v>
      </c>
      <c r="B290" s="3" t="s">
        <v>315</v>
      </c>
      <c r="C290" s="2" t="s">
        <v>19</v>
      </c>
      <c r="D290" s="2" t="s">
        <v>61</v>
      </c>
      <c r="E290" s="2" t="s">
        <v>63</v>
      </c>
      <c r="F290" s="5">
        <v>1040</v>
      </c>
      <c r="G290" s="5">
        <v>933</v>
      </c>
      <c r="H290" s="5">
        <v>117</v>
      </c>
      <c r="I290" s="5">
        <v>41</v>
      </c>
      <c r="J290" s="5">
        <v>899</v>
      </c>
      <c r="K290" s="8">
        <v>3000</v>
      </c>
      <c r="L290" s="5">
        <f>F290/K290</f>
        <v>0.3466666666666667</v>
      </c>
      <c r="M290" s="5">
        <f>(G290+2*H290+2*I290)/K290</f>
        <v>0.41633333333333333</v>
      </c>
      <c r="N290" s="5">
        <f>(F290+J290)/(2*K290)</f>
        <v>0.32316666666666666</v>
      </c>
      <c r="O290" s="5">
        <v>216</v>
      </c>
      <c r="P290" s="5">
        <v>217</v>
      </c>
      <c r="Q290" s="5">
        <v>224</v>
      </c>
      <c r="W290" s="4"/>
    </row>
    <row r="291" spans="1:23" ht="19.5" customHeight="1">
      <c r="A291" s="2" t="s">
        <v>17</v>
      </c>
      <c r="B291" s="3" t="s">
        <v>106</v>
      </c>
      <c r="C291" s="2" t="s">
        <v>19</v>
      </c>
      <c r="D291" s="2" t="s">
        <v>61</v>
      </c>
      <c r="E291" s="2" t="s">
        <v>63</v>
      </c>
      <c r="F291" s="5">
        <v>1857</v>
      </c>
      <c r="G291" s="5">
        <v>1286</v>
      </c>
      <c r="H291" s="5">
        <v>377</v>
      </c>
      <c r="I291" s="5">
        <v>343</v>
      </c>
      <c r="J291" s="8">
        <v>1230</v>
      </c>
      <c r="K291" s="5">
        <v>2237</v>
      </c>
      <c r="L291" s="5">
        <f>F291/K291</f>
        <v>0.8301296379079124</v>
      </c>
      <c r="M291" s="5">
        <f>(G291+2*H291+2*I291)/K291</f>
        <v>1.218596334376397</v>
      </c>
      <c r="N291" s="5">
        <f>(F291+J291)/(2*K291)</f>
        <v>0.6899865891819401</v>
      </c>
      <c r="O291" s="5">
        <v>34</v>
      </c>
      <c r="P291" s="8">
        <v>22</v>
      </c>
      <c r="Q291" s="5">
        <v>48</v>
      </c>
      <c r="W291" s="4"/>
    </row>
    <row r="292" spans="1:23" ht="19.5" customHeight="1">
      <c r="A292" s="2" t="s">
        <v>17</v>
      </c>
      <c r="B292" s="3" t="s">
        <v>412</v>
      </c>
      <c r="C292" s="2" t="s">
        <v>19</v>
      </c>
      <c r="D292" s="2" t="s">
        <v>61</v>
      </c>
      <c r="E292" s="2" t="s">
        <v>63</v>
      </c>
      <c r="F292" s="5">
        <v>785</v>
      </c>
      <c r="G292" s="5">
        <v>550</v>
      </c>
      <c r="H292" s="5">
        <v>243</v>
      </c>
      <c r="I292" s="5">
        <v>80</v>
      </c>
      <c r="J292" s="5">
        <v>740</v>
      </c>
      <c r="K292" s="5">
        <v>3000</v>
      </c>
      <c r="L292" s="5">
        <f>F292/K292</f>
        <v>0.26166666666666666</v>
      </c>
      <c r="M292" s="5">
        <f>(G292+2*H292+2*I292)/K292</f>
        <v>0.39866666666666667</v>
      </c>
      <c r="N292" s="5">
        <f>(F292+J292)/(2*K292)</f>
        <v>0.25416666666666665</v>
      </c>
      <c r="O292" s="5">
        <v>322</v>
      </c>
      <c r="P292" s="5">
        <v>237</v>
      </c>
      <c r="Q292" s="5">
        <v>312</v>
      </c>
      <c r="W292" s="4"/>
    </row>
    <row r="293" spans="1:23" ht="19.5" customHeight="1">
      <c r="A293" s="2" t="s">
        <v>17</v>
      </c>
      <c r="B293" s="3" t="s">
        <v>68</v>
      </c>
      <c r="C293" s="2" t="s">
        <v>19</v>
      </c>
      <c r="D293" s="2" t="s">
        <v>61</v>
      </c>
      <c r="E293" s="2" t="s">
        <v>63</v>
      </c>
      <c r="F293" s="5">
        <v>2495</v>
      </c>
      <c r="G293" s="5">
        <v>2135</v>
      </c>
      <c r="H293" s="5">
        <v>376</v>
      </c>
      <c r="I293" s="5">
        <v>149</v>
      </c>
      <c r="J293" s="8">
        <v>2451</v>
      </c>
      <c r="K293" s="5">
        <v>7400</v>
      </c>
      <c r="L293" s="5">
        <f>F293/K293</f>
        <v>0.33716216216216216</v>
      </c>
      <c r="M293" s="5">
        <f>(G293+2*H293+2*I293)/K293</f>
        <v>0.4304054054054054</v>
      </c>
      <c r="N293" s="5">
        <f>(F293+J293)/(2*K293)</f>
        <v>0.33418918918918916</v>
      </c>
      <c r="O293" s="5">
        <v>224</v>
      </c>
      <c r="P293" s="8">
        <v>206</v>
      </c>
      <c r="Q293" s="5">
        <v>213</v>
      </c>
      <c r="R293" s="5"/>
      <c r="S293" s="5"/>
      <c r="T293" s="5"/>
      <c r="W293" s="4"/>
    </row>
    <row r="294" spans="1:23" ht="19.5" customHeight="1">
      <c r="A294" s="2" t="s">
        <v>17</v>
      </c>
      <c r="B294" s="3" t="s">
        <v>404</v>
      </c>
      <c r="C294" s="2" t="s">
        <v>19</v>
      </c>
      <c r="D294" s="2" t="s">
        <v>61</v>
      </c>
      <c r="E294" s="2" t="s">
        <v>63</v>
      </c>
      <c r="F294" s="5">
        <v>1053</v>
      </c>
      <c r="G294" s="5">
        <v>791</v>
      </c>
      <c r="H294" s="5">
        <v>158</v>
      </c>
      <c r="I294" s="5">
        <v>171</v>
      </c>
      <c r="J294" s="8">
        <v>1026</v>
      </c>
      <c r="K294" s="5">
        <v>4000</v>
      </c>
      <c r="L294" s="5">
        <f>F294/K294</f>
        <v>0.26325</v>
      </c>
      <c r="M294" s="5">
        <f>(G294+2*H294+2*I294)/K294</f>
        <v>0.36225</v>
      </c>
      <c r="N294" s="5">
        <f>(F294+J294)/(2*K294)</f>
        <v>0.259875</v>
      </c>
      <c r="O294" s="5">
        <v>318</v>
      </c>
      <c r="P294" s="8">
        <v>268</v>
      </c>
      <c r="Q294" s="5">
        <v>305</v>
      </c>
      <c r="W294" s="4"/>
    </row>
    <row r="295" spans="1:23" ht="19.5" customHeight="1">
      <c r="A295" s="2" t="s">
        <v>17</v>
      </c>
      <c r="B295" s="3" t="s">
        <v>62</v>
      </c>
      <c r="C295" s="2" t="s">
        <v>19</v>
      </c>
      <c r="D295" s="2" t="s">
        <v>61</v>
      </c>
      <c r="E295" s="2" t="s">
        <v>63</v>
      </c>
      <c r="F295" s="5">
        <v>1062</v>
      </c>
      <c r="G295" s="5">
        <v>776</v>
      </c>
      <c r="H295" s="5">
        <v>122</v>
      </c>
      <c r="I295" s="5">
        <v>212</v>
      </c>
      <c r="J295" s="5">
        <v>898</v>
      </c>
      <c r="K295" s="5">
        <v>1000</v>
      </c>
      <c r="L295" s="5">
        <f>F295/K295</f>
        <v>1.062</v>
      </c>
      <c r="M295" s="5">
        <f>(G295+2*H295+2*I295)/K295</f>
        <v>1.444</v>
      </c>
      <c r="N295" s="5">
        <f>(F295+J295)/(2*K295)</f>
        <v>0.98</v>
      </c>
      <c r="O295" s="5">
        <v>19</v>
      </c>
      <c r="P295" s="5">
        <v>15</v>
      </c>
      <c r="Q295" s="5">
        <v>19</v>
      </c>
      <c r="W295" s="4"/>
    </row>
    <row r="296" spans="1:23" ht="19.5" customHeight="1">
      <c r="A296" s="2" t="s">
        <v>17</v>
      </c>
      <c r="B296" s="3" t="s">
        <v>385</v>
      </c>
      <c r="C296" s="2" t="s">
        <v>19</v>
      </c>
      <c r="D296" s="2" t="s">
        <v>61</v>
      </c>
      <c r="E296" s="2" t="s">
        <v>63</v>
      </c>
      <c r="F296" s="5">
        <v>1245</v>
      </c>
      <c r="G296" s="5">
        <v>819</v>
      </c>
      <c r="H296" s="5">
        <v>343</v>
      </c>
      <c r="I296" s="5">
        <v>200</v>
      </c>
      <c r="J296" s="8">
        <v>1150</v>
      </c>
      <c r="K296" s="5">
        <v>4354</v>
      </c>
      <c r="L296" s="5">
        <f>F296/K296</f>
        <v>0.2859439595774001</v>
      </c>
      <c r="M296" s="5">
        <f>(G296+2*H296+2*I296)/K296</f>
        <v>0.4375287092328893</v>
      </c>
      <c r="N296" s="5">
        <f>(F296+J296)/(2*K296)</f>
        <v>0.27503445107946717</v>
      </c>
      <c r="O296" s="5">
        <v>287</v>
      </c>
      <c r="P296" s="5">
        <v>197</v>
      </c>
      <c r="Q296" s="5">
        <v>286</v>
      </c>
      <c r="W296" s="4"/>
    </row>
    <row r="297" spans="1:23" ht="19.5" customHeight="1">
      <c r="A297" s="2" t="s">
        <v>17</v>
      </c>
      <c r="B297" s="3" t="s">
        <v>152</v>
      </c>
      <c r="C297" s="2" t="s">
        <v>19</v>
      </c>
      <c r="D297" s="2" t="s">
        <v>61</v>
      </c>
      <c r="E297" s="2" t="s">
        <v>63</v>
      </c>
      <c r="F297" s="5">
        <v>1418</v>
      </c>
      <c r="G297" s="5">
        <v>1098</v>
      </c>
      <c r="H297" s="5">
        <v>300</v>
      </c>
      <c r="I297" s="5">
        <v>161</v>
      </c>
      <c r="J297" s="8">
        <v>1220</v>
      </c>
      <c r="K297" s="5">
        <v>2517</v>
      </c>
      <c r="L297" s="5">
        <f>F297/K297</f>
        <v>0.5633690901867302</v>
      </c>
      <c r="M297" s="5">
        <f>(G297+2*H297+2*I297)/K297</f>
        <v>0.8025427095748907</v>
      </c>
      <c r="N297" s="5">
        <f>(F297+J297)/(2*K297)</f>
        <v>0.524036551450139</v>
      </c>
      <c r="O297" s="5">
        <v>82</v>
      </c>
      <c r="P297" s="5">
        <v>53</v>
      </c>
      <c r="Q297" s="5">
        <v>84</v>
      </c>
      <c r="W297" s="4"/>
    </row>
    <row r="298" spans="1:23" ht="19.5" customHeight="1">
      <c r="A298" s="2" t="s">
        <v>28</v>
      </c>
      <c r="B298" s="3" t="s">
        <v>281</v>
      </c>
      <c r="C298" s="2" t="s">
        <v>23</v>
      </c>
      <c r="D298" s="2" t="s">
        <v>88</v>
      </c>
      <c r="E298" s="2" t="s">
        <v>178</v>
      </c>
      <c r="F298" s="5">
        <v>1547</v>
      </c>
      <c r="G298" s="5">
        <v>1530</v>
      </c>
      <c r="H298" s="5">
        <v>40</v>
      </c>
      <c r="I298" s="5">
        <v>1</v>
      </c>
      <c r="J298" s="8">
        <v>1707</v>
      </c>
      <c r="K298" s="5">
        <v>4655</v>
      </c>
      <c r="L298" s="5">
        <f>F298/K298</f>
        <v>0.3323308270676692</v>
      </c>
      <c r="M298" s="5">
        <f>(G298+2*H298+2*I298)/K298</f>
        <v>0.34629430719656284</v>
      </c>
      <c r="N298" s="5">
        <f>(F298+J298)/(2*K298)</f>
        <v>0.34951664876476907</v>
      </c>
      <c r="O298" s="5">
        <v>230</v>
      </c>
      <c r="P298" s="8">
        <v>280</v>
      </c>
      <c r="Q298" s="5">
        <v>195</v>
      </c>
      <c r="W298" s="4"/>
    </row>
    <row r="299" spans="1:23" ht="19.5" customHeight="1">
      <c r="A299" s="2" t="s">
        <v>28</v>
      </c>
      <c r="B299" s="3" t="s">
        <v>379</v>
      </c>
      <c r="C299" s="2" t="s">
        <v>23</v>
      </c>
      <c r="D299" s="2" t="s">
        <v>88</v>
      </c>
      <c r="E299" s="2" t="s">
        <v>178</v>
      </c>
      <c r="F299" s="5">
        <v>1110</v>
      </c>
      <c r="G299" s="5">
        <v>1105</v>
      </c>
      <c r="H299" s="5">
        <v>15</v>
      </c>
      <c r="I299" s="5">
        <v>0</v>
      </c>
      <c r="J299" s="8">
        <v>1220</v>
      </c>
      <c r="K299" s="5">
        <v>4170</v>
      </c>
      <c r="L299" s="5">
        <f>F299/K299</f>
        <v>0.26618705035971224</v>
      </c>
      <c r="M299" s="5">
        <f>(G299+2*H299+2*I299)/K299</f>
        <v>0.27218225419664266</v>
      </c>
      <c r="N299" s="5">
        <f>(F299+J299)/(2*K299)</f>
        <v>0.2793764988009592</v>
      </c>
      <c r="O299" s="5">
        <v>312</v>
      </c>
      <c r="P299" s="5">
        <v>363</v>
      </c>
      <c r="Q299" s="5">
        <v>280</v>
      </c>
      <c r="R299" s="5"/>
      <c r="S299" s="5"/>
      <c r="T299" s="5"/>
      <c r="U299" s="4"/>
      <c r="W299" s="4"/>
    </row>
    <row r="300" spans="1:23" ht="19.5" customHeight="1">
      <c r="A300" s="2" t="s">
        <v>25</v>
      </c>
      <c r="B300" s="3" t="s">
        <v>463</v>
      </c>
      <c r="C300" s="2" t="s">
        <v>23</v>
      </c>
      <c r="D300" s="2" t="s">
        <v>368</v>
      </c>
      <c r="E300" s="2" t="s">
        <v>178</v>
      </c>
      <c r="F300" s="5">
        <v>551</v>
      </c>
      <c r="G300" s="5">
        <v>543</v>
      </c>
      <c r="H300" s="5">
        <v>13</v>
      </c>
      <c r="I300" s="5">
        <v>0</v>
      </c>
      <c r="J300" s="5">
        <v>582</v>
      </c>
      <c r="K300" s="5">
        <v>2605</v>
      </c>
      <c r="L300" s="5">
        <f>F300/K300</f>
        <v>0.21151631477927063</v>
      </c>
      <c r="M300" s="5">
        <f>(G300+2*H300+2*I300)/K300</f>
        <v>0.21842610364683301</v>
      </c>
      <c r="N300" s="5">
        <f>(F300+J300)/(2*K300)</f>
        <v>0.21746641074856046</v>
      </c>
      <c r="O300" s="5">
        <v>381</v>
      </c>
      <c r="P300" s="8">
        <v>406</v>
      </c>
      <c r="Q300" s="5">
        <v>360</v>
      </c>
      <c r="W300" s="4"/>
    </row>
    <row r="301" spans="1:23" ht="19.5" customHeight="1">
      <c r="A301" s="2" t="s">
        <v>25</v>
      </c>
      <c r="B301" s="3" t="s">
        <v>562</v>
      </c>
      <c r="C301" s="2" t="s">
        <v>23</v>
      </c>
      <c r="D301" s="2" t="s">
        <v>368</v>
      </c>
      <c r="E301" s="2" t="s">
        <v>178</v>
      </c>
      <c r="F301" s="5">
        <v>226</v>
      </c>
      <c r="G301" s="5">
        <v>219</v>
      </c>
      <c r="H301" s="5">
        <v>3</v>
      </c>
      <c r="I301" s="5">
        <v>4</v>
      </c>
      <c r="J301" s="5">
        <v>268</v>
      </c>
      <c r="K301" s="5">
        <v>1895</v>
      </c>
      <c r="L301" s="5">
        <f>F301/K301</f>
        <v>0.11926121372031662</v>
      </c>
      <c r="M301" s="5">
        <f>(G301+2*H301+2*I301)/K301</f>
        <v>0.12295514511873351</v>
      </c>
      <c r="N301" s="5">
        <f>(F301+J301)/(2*K301)</f>
        <v>0.13034300791556727</v>
      </c>
      <c r="O301" s="5">
        <v>460</v>
      </c>
      <c r="P301" s="5">
        <v>467</v>
      </c>
      <c r="Q301" s="5">
        <v>456</v>
      </c>
      <c r="W301" s="4"/>
    </row>
    <row r="302" spans="1:23" ht="19.5" customHeight="1">
      <c r="A302" s="2" t="s">
        <v>25</v>
      </c>
      <c r="B302" s="3" t="s">
        <v>484</v>
      </c>
      <c r="C302" s="2" t="s">
        <v>19</v>
      </c>
      <c r="D302" s="2" t="s">
        <v>348</v>
      </c>
      <c r="E302" s="2" t="s">
        <v>178</v>
      </c>
      <c r="F302" s="5">
        <v>531</v>
      </c>
      <c r="G302" s="5">
        <v>475</v>
      </c>
      <c r="H302" s="5">
        <v>34</v>
      </c>
      <c r="I302" s="5">
        <v>36</v>
      </c>
      <c r="J302" s="5">
        <v>400</v>
      </c>
      <c r="K302" s="5">
        <v>2330</v>
      </c>
      <c r="L302" s="5">
        <f>F302/K302</f>
        <v>0.2278969957081545</v>
      </c>
      <c r="M302" s="5">
        <f>(G302+2*H302+2*I302)/K302</f>
        <v>0.26394849785407726</v>
      </c>
      <c r="N302" s="5">
        <f>(F302+J302)/(2*K302)</f>
        <v>0.19978540772532188</v>
      </c>
      <c r="O302" s="5">
        <v>364</v>
      </c>
      <c r="P302" s="5">
        <v>371</v>
      </c>
      <c r="Q302" s="5">
        <v>380</v>
      </c>
      <c r="W302" s="4"/>
    </row>
    <row r="303" spans="1:23" ht="19.5" customHeight="1">
      <c r="A303" s="2" t="s">
        <v>25</v>
      </c>
      <c r="B303" s="3" t="s">
        <v>398</v>
      </c>
      <c r="C303" s="2" t="s">
        <v>19</v>
      </c>
      <c r="D303" s="2" t="s">
        <v>348</v>
      </c>
      <c r="E303" s="2" t="s">
        <v>178</v>
      </c>
      <c r="F303" s="5">
        <v>968</v>
      </c>
      <c r="G303" s="5">
        <v>821</v>
      </c>
      <c r="H303" s="5">
        <v>103</v>
      </c>
      <c r="I303" s="5">
        <v>80</v>
      </c>
      <c r="J303" s="5">
        <v>853</v>
      </c>
      <c r="K303" s="5">
        <v>3455</v>
      </c>
      <c r="L303" s="5">
        <f>F303/K303</f>
        <v>0.2801736613603473</v>
      </c>
      <c r="M303" s="5">
        <f>(G303+2*H303+2*I303)/K303</f>
        <v>0.34356005788712013</v>
      </c>
      <c r="N303" s="5">
        <f>(F303+J303)/(2*K303)</f>
        <v>0.2635311143270622</v>
      </c>
      <c r="O303" s="5">
        <v>296</v>
      </c>
      <c r="P303" s="5">
        <v>285</v>
      </c>
      <c r="Q303" s="5">
        <v>299</v>
      </c>
      <c r="W303" s="4"/>
    </row>
    <row r="304" spans="1:23" ht="19.5" customHeight="1">
      <c r="A304" s="2" t="s">
        <v>32</v>
      </c>
      <c r="B304" s="3" t="s">
        <v>177</v>
      </c>
      <c r="C304" s="2" t="s">
        <v>19</v>
      </c>
      <c r="D304" s="2" t="s">
        <v>66</v>
      </c>
      <c r="E304" s="2" t="s">
        <v>178</v>
      </c>
      <c r="F304" s="5">
        <v>2971</v>
      </c>
      <c r="G304" s="5">
        <v>2915</v>
      </c>
      <c r="H304" s="5">
        <v>97</v>
      </c>
      <c r="I304" s="5">
        <v>17</v>
      </c>
      <c r="J304" s="8">
        <v>1274</v>
      </c>
      <c r="K304" s="8">
        <v>4500</v>
      </c>
      <c r="L304" s="5">
        <f>F304/K304</f>
        <v>0.6602222222222223</v>
      </c>
      <c r="M304" s="5">
        <f>(G304+2*H304+2*I304)/K304</f>
        <v>0.6984444444444444</v>
      </c>
      <c r="N304" s="5">
        <f>(F304+J304)/(2*K304)</f>
        <v>0.4716666666666667</v>
      </c>
      <c r="O304" s="5">
        <v>60</v>
      </c>
      <c r="P304" s="8">
        <v>72</v>
      </c>
      <c r="Q304" s="5">
        <v>106</v>
      </c>
      <c r="W304" s="4"/>
    </row>
    <row r="305" spans="1:23" ht="19.5" customHeight="1">
      <c r="A305" s="2" t="s">
        <v>32</v>
      </c>
      <c r="B305" s="3" t="s">
        <v>266</v>
      </c>
      <c r="C305" s="2" t="s">
        <v>19</v>
      </c>
      <c r="D305" s="2" t="s">
        <v>66</v>
      </c>
      <c r="E305" s="2" t="s">
        <v>178</v>
      </c>
      <c r="F305" s="5">
        <v>1804</v>
      </c>
      <c r="G305" s="5">
        <v>1775</v>
      </c>
      <c r="H305" s="5">
        <v>64</v>
      </c>
      <c r="I305" s="5">
        <v>22</v>
      </c>
      <c r="J305" s="8">
        <v>2315</v>
      </c>
      <c r="K305" s="5">
        <v>5700</v>
      </c>
      <c r="L305" s="5">
        <f>F305/K305</f>
        <v>0.31649122807017543</v>
      </c>
      <c r="M305" s="5">
        <f>(G305+2*H305+2*I305)/K305</f>
        <v>0.34157894736842104</v>
      </c>
      <c r="N305" s="5">
        <f>(F305+J305)/(2*K305)</f>
        <v>0.3613157894736842</v>
      </c>
      <c r="O305" s="5">
        <v>251</v>
      </c>
      <c r="P305" s="5">
        <v>289</v>
      </c>
      <c r="Q305" s="5">
        <v>183</v>
      </c>
      <c r="W305" s="4"/>
    </row>
    <row r="306" spans="1:23" ht="19.5" customHeight="1">
      <c r="A306" s="2" t="s">
        <v>32</v>
      </c>
      <c r="B306" s="3" t="s">
        <v>236</v>
      </c>
      <c r="C306" s="2" t="s">
        <v>23</v>
      </c>
      <c r="D306" s="2" t="s">
        <v>81</v>
      </c>
      <c r="E306" s="2" t="s">
        <v>172</v>
      </c>
      <c r="F306" s="5">
        <v>1857</v>
      </c>
      <c r="G306" s="5">
        <v>1808</v>
      </c>
      <c r="H306" s="5">
        <v>91</v>
      </c>
      <c r="I306" s="5">
        <v>4</v>
      </c>
      <c r="J306" s="8">
        <v>2019</v>
      </c>
      <c r="K306" s="5">
        <v>5000</v>
      </c>
      <c r="L306" s="5">
        <f>F306/K306</f>
        <v>0.3714</v>
      </c>
      <c r="M306" s="5">
        <f>(G306+2*H306+2*I306)/K306</f>
        <v>0.3996</v>
      </c>
      <c r="N306" s="5">
        <f>(F306+J306)/(2*K306)</f>
        <v>0.3876</v>
      </c>
      <c r="O306" s="5">
        <v>189</v>
      </c>
      <c r="P306" s="8">
        <v>236</v>
      </c>
      <c r="Q306" s="5">
        <v>157</v>
      </c>
      <c r="W306" s="4"/>
    </row>
    <row r="307" spans="1:23" ht="19.5" customHeight="1">
      <c r="A307" s="2" t="s">
        <v>32</v>
      </c>
      <c r="B307" s="3" t="s">
        <v>171</v>
      </c>
      <c r="C307" s="2" t="s">
        <v>23</v>
      </c>
      <c r="D307" s="2" t="s">
        <v>81</v>
      </c>
      <c r="E307" s="2" t="s">
        <v>172</v>
      </c>
      <c r="F307" s="5">
        <v>3089</v>
      </c>
      <c r="G307" s="5">
        <v>2834</v>
      </c>
      <c r="H307" s="5">
        <v>309</v>
      </c>
      <c r="I307" s="5">
        <v>96</v>
      </c>
      <c r="J307" s="8">
        <v>3171</v>
      </c>
      <c r="K307" s="5">
        <v>6500</v>
      </c>
      <c r="L307" s="5">
        <f>F307/K307</f>
        <v>0.47523076923076923</v>
      </c>
      <c r="M307" s="5">
        <f>(G307+2*H307+2*I307)/K307</f>
        <v>0.5606153846153846</v>
      </c>
      <c r="N307" s="5">
        <f>(F307+J307)/(2*K307)</f>
        <v>0.4815384615384615</v>
      </c>
      <c r="O307" s="5">
        <v>118</v>
      </c>
      <c r="P307" s="5">
        <v>115</v>
      </c>
      <c r="Q307" s="5">
        <v>101</v>
      </c>
      <c r="W307" s="4"/>
    </row>
    <row r="308" spans="1:23" ht="19.5" customHeight="1">
      <c r="A308" s="2" t="s">
        <v>32</v>
      </c>
      <c r="B308" s="3" t="s">
        <v>196</v>
      </c>
      <c r="C308" s="2" t="s">
        <v>23</v>
      </c>
      <c r="D308" s="2" t="s">
        <v>81</v>
      </c>
      <c r="E308" s="2" t="s">
        <v>172</v>
      </c>
      <c r="F308" s="5">
        <v>1216</v>
      </c>
      <c r="G308" s="5">
        <v>1211</v>
      </c>
      <c r="H308" s="5">
        <v>22</v>
      </c>
      <c r="I308" s="5">
        <v>9</v>
      </c>
      <c r="J308" s="8">
        <v>1051</v>
      </c>
      <c r="K308" s="8">
        <v>2500</v>
      </c>
      <c r="L308" s="5">
        <f>F308/K308</f>
        <v>0.4864</v>
      </c>
      <c r="M308" s="5">
        <f>(G308+2*H308+2*I308)/K308</f>
        <v>0.5092</v>
      </c>
      <c r="N308" s="5">
        <f>(F308+J308)/(2*K308)</f>
        <v>0.4534</v>
      </c>
      <c r="O308" s="5">
        <v>109</v>
      </c>
      <c r="P308" s="8">
        <v>148</v>
      </c>
      <c r="Q308" s="5">
        <v>122</v>
      </c>
      <c r="W308" s="4"/>
    </row>
    <row r="309" spans="1:23" ht="19.5" customHeight="1">
      <c r="A309" s="2" t="s">
        <v>28</v>
      </c>
      <c r="B309" s="3" t="s">
        <v>475</v>
      </c>
      <c r="C309" s="2" t="s">
        <v>19</v>
      </c>
      <c r="D309" s="2" t="s">
        <v>49</v>
      </c>
      <c r="E309" s="2" t="s">
        <v>50</v>
      </c>
      <c r="F309" s="5">
        <v>648</v>
      </c>
      <c r="G309" s="5">
        <v>634</v>
      </c>
      <c r="H309" s="5">
        <v>14</v>
      </c>
      <c r="I309" s="5">
        <v>5</v>
      </c>
      <c r="J309" s="5">
        <v>519</v>
      </c>
      <c r="K309" s="5">
        <v>2765</v>
      </c>
      <c r="L309" s="5">
        <f>F309/K309</f>
        <v>0.23435804701627486</v>
      </c>
      <c r="M309" s="5">
        <f>(G309+2*H309+2*I309)/K309</f>
        <v>0.2430379746835443</v>
      </c>
      <c r="N309" s="5">
        <f>(F309+J309)/(2*K309)</f>
        <v>0.21103074141048825</v>
      </c>
      <c r="O309" s="5">
        <v>355</v>
      </c>
      <c r="P309" s="8">
        <v>386</v>
      </c>
      <c r="Q309" s="5">
        <v>371</v>
      </c>
      <c r="R309" s="5"/>
      <c r="S309" s="5"/>
      <c r="T309" s="5"/>
      <c r="W309" s="4"/>
    </row>
    <row r="310" spans="1:23" ht="19.5" customHeight="1">
      <c r="A310" s="2" t="s">
        <v>28</v>
      </c>
      <c r="B310" s="3" t="s">
        <v>476</v>
      </c>
      <c r="C310" s="2" t="s">
        <v>19</v>
      </c>
      <c r="D310" s="2" t="s">
        <v>49</v>
      </c>
      <c r="E310" s="2" t="s">
        <v>50</v>
      </c>
      <c r="F310" s="5">
        <v>739</v>
      </c>
      <c r="G310" s="5">
        <v>726</v>
      </c>
      <c r="H310" s="5">
        <v>10</v>
      </c>
      <c r="I310" s="5">
        <v>8</v>
      </c>
      <c r="J310" s="5">
        <v>536</v>
      </c>
      <c r="K310" s="5">
        <v>3022</v>
      </c>
      <c r="L310" s="5">
        <f>F310/K310</f>
        <v>0.24454003970880211</v>
      </c>
      <c r="M310" s="5">
        <f>(G310+2*H310+2*I310)/K310</f>
        <v>0.25215089344804764</v>
      </c>
      <c r="N310" s="5">
        <f>(F310+J310)/(2*K310)</f>
        <v>0.21095301125082727</v>
      </c>
      <c r="O310" s="5">
        <v>347</v>
      </c>
      <c r="P310" s="5">
        <v>381</v>
      </c>
      <c r="Q310" s="5">
        <v>372</v>
      </c>
      <c r="W310" s="4"/>
    </row>
    <row r="311" spans="1:23" ht="19.5" customHeight="1">
      <c r="A311" s="2" t="s">
        <v>28</v>
      </c>
      <c r="B311" s="3" t="s">
        <v>355</v>
      </c>
      <c r="C311" s="2" t="s">
        <v>19</v>
      </c>
      <c r="D311" s="2" t="s">
        <v>49</v>
      </c>
      <c r="E311" s="2" t="s">
        <v>50</v>
      </c>
      <c r="F311" s="5">
        <v>1458</v>
      </c>
      <c r="G311" s="5">
        <v>1372</v>
      </c>
      <c r="H311" s="5">
        <v>123</v>
      </c>
      <c r="I311" s="5">
        <v>7</v>
      </c>
      <c r="J311" s="5">
        <v>888</v>
      </c>
      <c r="K311" s="5">
        <v>4000</v>
      </c>
      <c r="L311" s="5">
        <f>F311/K311</f>
        <v>0.3645</v>
      </c>
      <c r="M311" s="5">
        <f>(G311+2*H311+2*I311)/K311</f>
        <v>0.408</v>
      </c>
      <c r="N311" s="5">
        <f>(F311+J311)/(2*K311)</f>
        <v>0.29325</v>
      </c>
      <c r="O311" s="5">
        <v>195</v>
      </c>
      <c r="P311" s="8">
        <v>226</v>
      </c>
      <c r="Q311" s="5">
        <v>260</v>
      </c>
      <c r="W311" s="4"/>
    </row>
    <row r="312" spans="1:23" ht="19.5" customHeight="1">
      <c r="A312" s="2" t="s">
        <v>28</v>
      </c>
      <c r="B312" s="3" t="s">
        <v>148</v>
      </c>
      <c r="C312" s="2" t="s">
        <v>19</v>
      </c>
      <c r="D312" s="2" t="s">
        <v>49</v>
      </c>
      <c r="E312" s="2" t="s">
        <v>50</v>
      </c>
      <c r="F312" s="5">
        <v>637</v>
      </c>
      <c r="G312" s="5">
        <v>623</v>
      </c>
      <c r="H312" s="5">
        <v>9</v>
      </c>
      <c r="I312" s="5">
        <v>8</v>
      </c>
      <c r="J312" s="5">
        <v>657</v>
      </c>
      <c r="K312" s="5">
        <v>1194</v>
      </c>
      <c r="L312" s="5">
        <f>F312/K312</f>
        <v>0.533500837520938</v>
      </c>
      <c r="M312" s="5">
        <f>(G312+2*H312+2*I312)/K312</f>
        <v>0.550251256281407</v>
      </c>
      <c r="N312" s="5">
        <f>(F312+J312)/(2*K312)</f>
        <v>0.5418760469011725</v>
      </c>
      <c r="O312" s="5">
        <v>91</v>
      </c>
      <c r="P312" s="8">
        <v>124</v>
      </c>
      <c r="Q312" s="5">
        <v>80</v>
      </c>
      <c r="U312" s="4"/>
      <c r="W312" s="4"/>
    </row>
    <row r="313" spans="1:23" ht="19.5" customHeight="1">
      <c r="A313" s="2" t="s">
        <v>28</v>
      </c>
      <c r="B313" s="3" t="s">
        <v>248</v>
      </c>
      <c r="C313" s="2" t="s">
        <v>19</v>
      </c>
      <c r="D313" s="2" t="s">
        <v>49</v>
      </c>
      <c r="E313" s="2" t="s">
        <v>50</v>
      </c>
      <c r="F313" s="5">
        <v>606</v>
      </c>
      <c r="G313" s="5">
        <v>522</v>
      </c>
      <c r="H313" s="5">
        <v>95</v>
      </c>
      <c r="I313" s="5">
        <v>20</v>
      </c>
      <c r="J313" s="5">
        <v>630</v>
      </c>
      <c r="K313" s="5">
        <v>1650</v>
      </c>
      <c r="L313" s="5">
        <f>F313/K313</f>
        <v>0.36727272727272725</v>
      </c>
      <c r="M313" s="5">
        <f>(G313+2*H313+2*I313)/K313</f>
        <v>0.45575757575757575</v>
      </c>
      <c r="N313" s="5">
        <f>(F313+J313)/(2*K313)</f>
        <v>0.37454545454545457</v>
      </c>
      <c r="O313" s="5">
        <v>193</v>
      </c>
      <c r="P313" s="8">
        <v>182</v>
      </c>
      <c r="Q313" s="5">
        <v>168</v>
      </c>
      <c r="W313" s="4"/>
    </row>
    <row r="314" spans="1:23" ht="19.5" customHeight="1">
      <c r="A314" s="2" t="s">
        <v>28</v>
      </c>
      <c r="B314" s="3" t="s">
        <v>140</v>
      </c>
      <c r="C314" s="2" t="s">
        <v>19</v>
      </c>
      <c r="D314" s="2" t="s">
        <v>49</v>
      </c>
      <c r="E314" s="2" t="s">
        <v>50</v>
      </c>
      <c r="F314" s="5">
        <v>1515</v>
      </c>
      <c r="G314" s="5">
        <v>1437</v>
      </c>
      <c r="H314" s="5">
        <v>118</v>
      </c>
      <c r="I314" s="5">
        <v>25</v>
      </c>
      <c r="J314" s="5">
        <v>192</v>
      </c>
      <c r="K314" s="5">
        <v>1500</v>
      </c>
      <c r="L314" s="5">
        <f>F314/K314</f>
        <v>1.01</v>
      </c>
      <c r="M314" s="5">
        <f>(G314+2*H314+2*I314)/K314</f>
        <v>1.1486666666666667</v>
      </c>
      <c r="N314" s="5">
        <f>(F314+J314)/(2*K314)</f>
        <v>0.569</v>
      </c>
      <c r="O314" s="5">
        <v>24</v>
      </c>
      <c r="P314" s="5">
        <v>25</v>
      </c>
      <c r="Q314" s="5">
        <v>74</v>
      </c>
      <c r="R314" s="5"/>
      <c r="S314" s="5"/>
      <c r="T314" s="5"/>
      <c r="U314" s="4"/>
      <c r="W314" s="4"/>
    </row>
    <row r="315" spans="1:23" ht="19.5" customHeight="1">
      <c r="A315" s="2" t="s">
        <v>28</v>
      </c>
      <c r="B315" s="3" t="s">
        <v>48</v>
      </c>
      <c r="C315" s="2" t="s">
        <v>19</v>
      </c>
      <c r="D315" s="2" t="s">
        <v>49</v>
      </c>
      <c r="E315" s="2" t="s">
        <v>50</v>
      </c>
      <c r="F315" s="5">
        <v>602</v>
      </c>
      <c r="G315" s="5">
        <v>518</v>
      </c>
      <c r="H315" s="5">
        <v>93</v>
      </c>
      <c r="I315" s="5">
        <v>13</v>
      </c>
      <c r="J315" s="5">
        <v>431</v>
      </c>
      <c r="K315" s="5">
        <v>451</v>
      </c>
      <c r="L315" s="5">
        <f>F315/K315</f>
        <v>1.334811529933481</v>
      </c>
      <c r="M315" s="5">
        <f>(G315+2*H315+2*I315)/K315</f>
        <v>1.6186252771618626</v>
      </c>
      <c r="N315" s="5">
        <f>(F315+J315)/(2*K315)</f>
        <v>1.1452328159645233</v>
      </c>
      <c r="O315" s="5">
        <v>10</v>
      </c>
      <c r="P315" s="8">
        <v>10</v>
      </c>
      <c r="Q315" s="5">
        <v>12</v>
      </c>
      <c r="R315" s="5"/>
      <c r="S315" s="5"/>
      <c r="T315" s="5"/>
      <c r="W315" s="4"/>
    </row>
    <row r="316" spans="1:23" ht="19.5" customHeight="1">
      <c r="A316" s="2" t="s">
        <v>28</v>
      </c>
      <c r="B316" s="3" t="s">
        <v>179</v>
      </c>
      <c r="C316" s="2" t="s">
        <v>19</v>
      </c>
      <c r="D316" s="2" t="s">
        <v>49</v>
      </c>
      <c r="E316" s="2" t="s">
        <v>50</v>
      </c>
      <c r="F316" s="5">
        <v>528</v>
      </c>
      <c r="G316" s="5">
        <v>474</v>
      </c>
      <c r="H316" s="5">
        <v>67</v>
      </c>
      <c r="I316" s="5">
        <v>19</v>
      </c>
      <c r="J316" s="5">
        <v>543</v>
      </c>
      <c r="K316" s="5">
        <v>1140</v>
      </c>
      <c r="L316" s="5">
        <f>F316/K316</f>
        <v>0.4631578947368421</v>
      </c>
      <c r="M316" s="5">
        <f>(G316+2*H316+2*I316)/K316</f>
        <v>0.5666666666666667</v>
      </c>
      <c r="N316" s="5">
        <f>(F316+J316)/(2*K316)</f>
        <v>0.4697368421052632</v>
      </c>
      <c r="O316" s="5">
        <v>122</v>
      </c>
      <c r="P316" s="8">
        <v>110</v>
      </c>
      <c r="Q316" s="5">
        <v>107</v>
      </c>
      <c r="W316" s="4"/>
    </row>
    <row r="317" spans="1:23" ht="19.5" customHeight="1">
      <c r="A317" s="2" t="s">
        <v>28</v>
      </c>
      <c r="B317" s="3" t="s">
        <v>352</v>
      </c>
      <c r="C317" s="2" t="s">
        <v>19</v>
      </c>
      <c r="D317" s="2" t="s">
        <v>49</v>
      </c>
      <c r="E317" s="2" t="s">
        <v>50</v>
      </c>
      <c r="F317" s="5">
        <v>1150</v>
      </c>
      <c r="G317" s="5">
        <v>1094</v>
      </c>
      <c r="H317" s="5">
        <v>40</v>
      </c>
      <c r="I317" s="5">
        <v>38</v>
      </c>
      <c r="J317" s="8">
        <v>1181</v>
      </c>
      <c r="K317" s="5">
        <v>3956</v>
      </c>
      <c r="L317" s="5">
        <f>F317/K317</f>
        <v>0.29069767441860467</v>
      </c>
      <c r="M317" s="5">
        <f>(G317+2*H317+2*I317)/K317</f>
        <v>0.3159757330637007</v>
      </c>
      <c r="N317" s="5">
        <f>(F317+J317)/(2*K317)</f>
        <v>0.2946157735085945</v>
      </c>
      <c r="O317" s="5">
        <v>278</v>
      </c>
      <c r="P317" s="8">
        <v>316</v>
      </c>
      <c r="Q317" s="5">
        <v>257</v>
      </c>
      <c r="R317" s="5"/>
      <c r="S317" s="5"/>
      <c r="T317" s="5"/>
      <c r="W317" s="4"/>
    </row>
    <row r="318" spans="1:23" ht="19.5" customHeight="1">
      <c r="A318" s="2" t="s">
        <v>28</v>
      </c>
      <c r="B318" s="3" t="s">
        <v>389</v>
      </c>
      <c r="C318" s="2" t="s">
        <v>19</v>
      </c>
      <c r="D318" s="2" t="s">
        <v>49</v>
      </c>
      <c r="E318" s="2" t="s">
        <v>50</v>
      </c>
      <c r="F318" s="5">
        <v>1335</v>
      </c>
      <c r="G318" s="5">
        <v>1302</v>
      </c>
      <c r="H318" s="5">
        <v>66</v>
      </c>
      <c r="I318" s="5">
        <v>0</v>
      </c>
      <c r="J318" s="5">
        <v>841</v>
      </c>
      <c r="K318" s="5">
        <v>3997</v>
      </c>
      <c r="L318" s="5">
        <f>F318/K318</f>
        <v>0.33400050037528145</v>
      </c>
      <c r="M318" s="5">
        <f>(G318+2*H318+2*I318)/K318</f>
        <v>0.3587690768076057</v>
      </c>
      <c r="N318" s="5">
        <f>(F318+J318)/(2*K318)</f>
        <v>0.27220415311483614</v>
      </c>
      <c r="O318" s="5">
        <v>229</v>
      </c>
      <c r="P318" s="8">
        <v>270</v>
      </c>
      <c r="Q318" s="5">
        <v>290</v>
      </c>
      <c r="W318" s="4"/>
    </row>
    <row r="319" spans="1:23" ht="19.5" customHeight="1">
      <c r="A319" s="2" t="s">
        <v>25</v>
      </c>
      <c r="B319" s="3" t="s">
        <v>292</v>
      </c>
      <c r="C319" s="2" t="s">
        <v>23</v>
      </c>
      <c r="D319" s="2" t="s">
        <v>24</v>
      </c>
      <c r="E319" s="2" t="s">
        <v>27</v>
      </c>
      <c r="F319" s="5">
        <v>607</v>
      </c>
      <c r="G319" s="5">
        <v>604</v>
      </c>
      <c r="H319" s="5">
        <v>4</v>
      </c>
      <c r="I319" s="5">
        <v>1</v>
      </c>
      <c r="J319" s="5">
        <v>694</v>
      </c>
      <c r="K319" s="5">
        <v>1902</v>
      </c>
      <c r="L319" s="5">
        <f>F319/K319</f>
        <v>0.31913774973711884</v>
      </c>
      <c r="M319" s="5">
        <f>(G319+2*H319+2*I319)/K319</f>
        <v>0.3228180862250263</v>
      </c>
      <c r="N319" s="5">
        <f>(F319+J319)/(2*K319)</f>
        <v>0.34200841219768663</v>
      </c>
      <c r="O319" s="5">
        <v>246</v>
      </c>
      <c r="P319" s="5">
        <v>307</v>
      </c>
      <c r="Q319" s="5">
        <v>204</v>
      </c>
      <c r="W319" s="4"/>
    </row>
    <row r="320" spans="1:23" ht="19.5" customHeight="1">
      <c r="A320" s="2" t="s">
        <v>25</v>
      </c>
      <c r="B320" s="3" t="s">
        <v>168</v>
      </c>
      <c r="C320" s="2" t="s">
        <v>23</v>
      </c>
      <c r="D320" s="2" t="s">
        <v>24</v>
      </c>
      <c r="E320" s="2" t="s">
        <v>27</v>
      </c>
      <c r="F320" s="5">
        <v>728</v>
      </c>
      <c r="G320" s="5">
        <v>726</v>
      </c>
      <c r="H320" s="5">
        <v>7</v>
      </c>
      <c r="I320" s="5">
        <v>1</v>
      </c>
      <c r="J320" s="5">
        <v>829</v>
      </c>
      <c r="K320" s="5">
        <v>1600</v>
      </c>
      <c r="L320" s="5">
        <f>F320/K320</f>
        <v>0.455</v>
      </c>
      <c r="M320" s="5">
        <f>(G320+2*H320+2*I320)/K320</f>
        <v>0.46375</v>
      </c>
      <c r="N320" s="5">
        <f>(F320+J320)/(2*K320)</f>
        <v>0.4865625</v>
      </c>
      <c r="O320" s="5">
        <v>127</v>
      </c>
      <c r="P320" s="8">
        <v>178</v>
      </c>
      <c r="Q320" s="5">
        <v>98</v>
      </c>
      <c r="W320" s="4"/>
    </row>
    <row r="321" spans="1:23" ht="19.5" customHeight="1">
      <c r="A321" s="2" t="s">
        <v>25</v>
      </c>
      <c r="B321" s="3" t="s">
        <v>181</v>
      </c>
      <c r="C321" s="2" t="s">
        <v>23</v>
      </c>
      <c r="D321" s="2" t="s">
        <v>24</v>
      </c>
      <c r="E321" s="2" t="s">
        <v>27</v>
      </c>
      <c r="F321" s="5">
        <v>400</v>
      </c>
      <c r="G321" s="5">
        <v>395</v>
      </c>
      <c r="H321" s="5">
        <v>6</v>
      </c>
      <c r="I321" s="5">
        <v>0</v>
      </c>
      <c r="J321" s="5">
        <v>386</v>
      </c>
      <c r="K321" s="5">
        <v>837</v>
      </c>
      <c r="L321" s="5">
        <f>F321/K321</f>
        <v>0.4778972520908005</v>
      </c>
      <c r="M321" s="5">
        <f>(G321+2*H321+2*I321)/K321</f>
        <v>0.4862604540023895</v>
      </c>
      <c r="N321" s="5">
        <f>(F321+J321)/(2*K321)</f>
        <v>0.46953405017921146</v>
      </c>
      <c r="O321" s="5">
        <v>116</v>
      </c>
      <c r="P321" s="8">
        <v>160</v>
      </c>
      <c r="Q321" s="5">
        <v>109</v>
      </c>
      <c r="R321" s="5"/>
      <c r="S321" s="5"/>
      <c r="T321" s="5"/>
      <c r="W321" s="4"/>
    </row>
    <row r="322" spans="1:23" ht="19.5" customHeight="1">
      <c r="A322" s="2" t="s">
        <v>25</v>
      </c>
      <c r="B322" s="3" t="s">
        <v>514</v>
      </c>
      <c r="C322" s="2" t="s">
        <v>23</v>
      </c>
      <c r="D322" s="2" t="s">
        <v>24</v>
      </c>
      <c r="E322" s="2" t="s">
        <v>27</v>
      </c>
      <c r="F322" s="5">
        <v>469</v>
      </c>
      <c r="G322" s="5">
        <v>469</v>
      </c>
      <c r="H322" s="5">
        <v>6</v>
      </c>
      <c r="I322" s="5">
        <v>0</v>
      </c>
      <c r="J322" s="5">
        <v>519</v>
      </c>
      <c r="K322" s="5">
        <v>2855</v>
      </c>
      <c r="L322" s="5">
        <f>F322/K322</f>
        <v>0.16427320490367775</v>
      </c>
      <c r="M322" s="5">
        <f>(G322+2*H322+2*I322)/K322</f>
        <v>0.16847635726795096</v>
      </c>
      <c r="N322" s="5">
        <f>(F322+J322)/(2*K322)</f>
        <v>0.17302977232924693</v>
      </c>
      <c r="O322" s="5">
        <v>425</v>
      </c>
      <c r="P322" s="8">
        <v>442</v>
      </c>
      <c r="Q322" s="5">
        <v>408</v>
      </c>
      <c r="W322" s="4"/>
    </row>
    <row r="323" spans="1:23" ht="19.5" customHeight="1">
      <c r="A323" s="2" t="s">
        <v>25</v>
      </c>
      <c r="B323" s="3" t="s">
        <v>345</v>
      </c>
      <c r="C323" s="2" t="s">
        <v>23</v>
      </c>
      <c r="D323" s="2" t="s">
        <v>24</v>
      </c>
      <c r="E323" s="2" t="s">
        <v>27</v>
      </c>
      <c r="F323" s="5">
        <v>633</v>
      </c>
      <c r="G323" s="5">
        <v>629</v>
      </c>
      <c r="H323" s="5">
        <v>8</v>
      </c>
      <c r="I323" s="5">
        <v>0</v>
      </c>
      <c r="J323" s="5">
        <v>714</v>
      </c>
      <c r="K323" s="5">
        <v>2258</v>
      </c>
      <c r="L323" s="5">
        <f>F323/K323</f>
        <v>0.28033658104517273</v>
      </c>
      <c r="M323" s="5">
        <f>(G323+2*H323+2*I323)/K323</f>
        <v>0.28565101860053144</v>
      </c>
      <c r="N323" s="5">
        <f>(F323+J323)/(2*K323)</f>
        <v>0.29827280779450843</v>
      </c>
      <c r="O323" s="5">
        <v>295</v>
      </c>
      <c r="P323" s="8">
        <v>350</v>
      </c>
      <c r="Q323" s="5">
        <v>251</v>
      </c>
      <c r="W323" s="4"/>
    </row>
    <row r="324" spans="1:23" ht="19.5" customHeight="1">
      <c r="A324" s="2" t="s">
        <v>25</v>
      </c>
      <c r="B324" s="3" t="s">
        <v>198</v>
      </c>
      <c r="C324" s="2" t="s">
        <v>23</v>
      </c>
      <c r="D324" s="2" t="s">
        <v>24</v>
      </c>
      <c r="E324" s="2" t="s">
        <v>27</v>
      </c>
      <c r="F324" s="5">
        <v>857</v>
      </c>
      <c r="G324" s="5">
        <v>853</v>
      </c>
      <c r="H324" s="5">
        <v>6</v>
      </c>
      <c r="I324" s="5">
        <v>0</v>
      </c>
      <c r="J324" s="8">
        <v>1001</v>
      </c>
      <c r="K324" s="5">
        <v>2064</v>
      </c>
      <c r="L324" s="5">
        <f>F324/K324</f>
        <v>0.41521317829457366</v>
      </c>
      <c r="M324" s="5">
        <f>(G324+2*H324+2*I324)/K324</f>
        <v>0.41908914728682173</v>
      </c>
      <c r="N324" s="5">
        <f>(F324+J324)/(2*K324)</f>
        <v>0.4500968992248062</v>
      </c>
      <c r="O324" s="5">
        <v>155</v>
      </c>
      <c r="P324" s="8">
        <v>212</v>
      </c>
      <c r="Q324" s="5">
        <v>124</v>
      </c>
      <c r="R324" s="5"/>
      <c r="S324" s="5"/>
      <c r="T324" s="5"/>
      <c r="U324" s="4"/>
      <c r="W324" s="4"/>
    </row>
    <row r="325" spans="1:23" ht="19.5" customHeight="1">
      <c r="A325" s="2" t="s">
        <v>25</v>
      </c>
      <c r="B325" s="3" t="s">
        <v>516</v>
      </c>
      <c r="C325" s="2" t="s">
        <v>23</v>
      </c>
      <c r="D325" s="2" t="s">
        <v>24</v>
      </c>
      <c r="E325" s="2" t="s">
        <v>27</v>
      </c>
      <c r="F325" s="5">
        <v>521</v>
      </c>
      <c r="G325" s="5">
        <v>519</v>
      </c>
      <c r="H325" s="5">
        <v>2</v>
      </c>
      <c r="I325" s="5">
        <v>1</v>
      </c>
      <c r="J325" s="5">
        <v>588</v>
      </c>
      <c r="K325" s="5">
        <v>3325</v>
      </c>
      <c r="L325" s="5">
        <f>F325/K325</f>
        <v>0.15669172932330827</v>
      </c>
      <c r="M325" s="5">
        <f>(G325+2*H325+2*I325)/K325</f>
        <v>0.15789473684210525</v>
      </c>
      <c r="N325" s="5">
        <f>(F325+J325)/(2*K325)</f>
        <v>0.1667669172932331</v>
      </c>
      <c r="O325" s="5">
        <v>434</v>
      </c>
      <c r="P325" s="8">
        <v>450</v>
      </c>
      <c r="Q325" s="5">
        <v>410</v>
      </c>
      <c r="W325" s="4"/>
    </row>
    <row r="326" spans="1:23" ht="19.5" customHeight="1">
      <c r="A326" s="2" t="s">
        <v>25</v>
      </c>
      <c r="B326" s="3" t="s">
        <v>192</v>
      </c>
      <c r="C326" s="2" t="s">
        <v>23</v>
      </c>
      <c r="D326" s="2" t="s">
        <v>24</v>
      </c>
      <c r="E326" s="2" t="s">
        <v>27</v>
      </c>
      <c r="F326" s="5">
        <v>907</v>
      </c>
      <c r="G326" s="5">
        <v>905</v>
      </c>
      <c r="H326" s="5">
        <v>4</v>
      </c>
      <c r="I326" s="5">
        <v>0</v>
      </c>
      <c r="J326" s="8">
        <v>1052</v>
      </c>
      <c r="K326" s="5">
        <v>2155</v>
      </c>
      <c r="L326" s="5">
        <f>F326/K326</f>
        <v>0.42088167053364267</v>
      </c>
      <c r="M326" s="5">
        <f>(G326+2*H326+2*I326)/K326</f>
        <v>0.4236658932714617</v>
      </c>
      <c r="N326" s="5">
        <f>(F326+J326)/(2*K326)</f>
        <v>0.4545243619489559</v>
      </c>
      <c r="O326" s="5">
        <v>152</v>
      </c>
      <c r="P326" s="5">
        <v>209</v>
      </c>
      <c r="Q326" s="5">
        <v>118</v>
      </c>
      <c r="R326" s="5"/>
      <c r="S326" s="5"/>
      <c r="T326" s="5"/>
      <c r="W326" s="4"/>
    </row>
    <row r="327" spans="1:23" ht="19.5" customHeight="1">
      <c r="A327" s="2" t="s">
        <v>25</v>
      </c>
      <c r="B327" s="3" t="s">
        <v>122</v>
      </c>
      <c r="C327" s="2" t="s">
        <v>23</v>
      </c>
      <c r="D327" s="2" t="s">
        <v>24</v>
      </c>
      <c r="E327" s="2" t="s">
        <v>27</v>
      </c>
      <c r="F327" s="5">
        <v>630</v>
      </c>
      <c r="G327" s="5">
        <v>629</v>
      </c>
      <c r="H327" s="5">
        <v>9</v>
      </c>
      <c r="I327" s="5">
        <v>1</v>
      </c>
      <c r="J327" s="5">
        <v>733</v>
      </c>
      <c r="K327" s="5">
        <v>1088</v>
      </c>
      <c r="L327" s="5">
        <f>F327/K327</f>
        <v>0.5790441176470589</v>
      </c>
      <c r="M327" s="5">
        <f>(G327+2*H327+2*I327)/K327</f>
        <v>0.5965073529411765</v>
      </c>
      <c r="N327" s="5">
        <f>(F327+J327)/(2*K327)</f>
        <v>0.6263786764705882</v>
      </c>
      <c r="O327" s="5">
        <v>78</v>
      </c>
      <c r="P327" s="8">
        <v>96</v>
      </c>
      <c r="Q327" s="5">
        <v>59</v>
      </c>
      <c r="U327" s="4"/>
      <c r="W327" s="4"/>
    </row>
    <row r="328" spans="1:23" ht="19.5" customHeight="1">
      <c r="A328" s="2" t="s">
        <v>25</v>
      </c>
      <c r="B328" s="3" t="s">
        <v>26</v>
      </c>
      <c r="C328" s="2" t="s">
        <v>23</v>
      </c>
      <c r="D328" s="2" t="s">
        <v>24</v>
      </c>
      <c r="E328" s="2" t="s">
        <v>27</v>
      </c>
      <c r="F328" s="5">
        <v>1097</v>
      </c>
      <c r="G328" s="5">
        <v>1085</v>
      </c>
      <c r="H328" s="5">
        <v>28</v>
      </c>
      <c r="I328" s="5">
        <v>2</v>
      </c>
      <c r="J328" s="5">
        <v>672</v>
      </c>
      <c r="K328" s="5">
        <v>598</v>
      </c>
      <c r="L328" s="5">
        <f>F328/K328</f>
        <v>1.834448160535117</v>
      </c>
      <c r="M328" s="5">
        <f>(G328+2*H328+2*I328)/K328</f>
        <v>1.914715719063545</v>
      </c>
      <c r="N328" s="5">
        <f>(F328+J328)/(2*K328)</f>
        <v>1.4790969899665551</v>
      </c>
      <c r="O328" s="5">
        <v>4</v>
      </c>
      <c r="P328" s="5">
        <v>5</v>
      </c>
      <c r="Q328" s="5">
        <v>3</v>
      </c>
      <c r="W328" s="4"/>
    </row>
    <row r="329" spans="1:23" ht="19.5" customHeight="1">
      <c r="A329" s="2" t="s">
        <v>28</v>
      </c>
      <c r="B329" s="3" t="s">
        <v>434</v>
      </c>
      <c r="C329" s="2" t="s">
        <v>19</v>
      </c>
      <c r="D329" s="2" t="s">
        <v>61</v>
      </c>
      <c r="E329" s="2" t="s">
        <v>224</v>
      </c>
      <c r="F329" s="5">
        <v>857</v>
      </c>
      <c r="G329" s="5">
        <v>794</v>
      </c>
      <c r="H329" s="5">
        <v>178</v>
      </c>
      <c r="I329" s="5">
        <v>7</v>
      </c>
      <c r="J329" s="5">
        <v>879</v>
      </c>
      <c r="K329" s="5">
        <v>3600</v>
      </c>
      <c r="L329" s="5">
        <f>F329/K329</f>
        <v>0.23805555555555555</v>
      </c>
      <c r="M329" s="5">
        <f>(G329+2*H329+2*I329)/K329</f>
        <v>0.3233333333333333</v>
      </c>
      <c r="N329" s="5">
        <f>(F329+J329)/(2*K329)</f>
        <v>0.2411111111111111</v>
      </c>
      <c r="O329" s="5">
        <v>351</v>
      </c>
      <c r="P329" s="5">
        <v>305</v>
      </c>
      <c r="Q329" s="5">
        <v>334</v>
      </c>
      <c r="W329" s="4"/>
    </row>
    <row r="330" spans="1:23" ht="19.5" customHeight="1">
      <c r="A330" s="2" t="s">
        <v>28</v>
      </c>
      <c r="B330" s="3" t="s">
        <v>597</v>
      </c>
      <c r="C330" s="2" t="s">
        <v>19</v>
      </c>
      <c r="D330" s="2" t="s">
        <v>61</v>
      </c>
      <c r="E330" s="2" t="s">
        <v>224</v>
      </c>
      <c r="F330" s="5">
        <v>809</v>
      </c>
      <c r="G330" s="5">
        <v>523</v>
      </c>
      <c r="H330" s="5">
        <v>273</v>
      </c>
      <c r="I330" s="5">
        <v>81</v>
      </c>
      <c r="J330" s="5">
        <v>852</v>
      </c>
      <c r="K330" s="5">
        <v>11850</v>
      </c>
      <c r="L330" s="5">
        <f>F330/K330</f>
        <v>0.06827004219409283</v>
      </c>
      <c r="M330" s="5">
        <f>(G330+2*H330+2*I330)/K330</f>
        <v>0.10388185654008439</v>
      </c>
      <c r="N330" s="5">
        <f>(F330+J330)/(2*K330)</f>
        <v>0.070084388185654</v>
      </c>
      <c r="O330" s="5">
        <v>485</v>
      </c>
      <c r="P330" s="8">
        <v>478</v>
      </c>
      <c r="Q330" s="5">
        <v>490</v>
      </c>
      <c r="W330" s="4"/>
    </row>
    <row r="331" spans="1:23" ht="19.5" customHeight="1">
      <c r="A331" s="2" t="s">
        <v>28</v>
      </c>
      <c r="B331" s="3" t="s">
        <v>549</v>
      </c>
      <c r="C331" s="2" t="s">
        <v>19</v>
      </c>
      <c r="D331" s="2" t="s">
        <v>61</v>
      </c>
      <c r="E331" s="2" t="s">
        <v>224</v>
      </c>
      <c r="F331" s="5">
        <v>544</v>
      </c>
      <c r="G331" s="5">
        <v>338</v>
      </c>
      <c r="H331" s="5">
        <v>124</v>
      </c>
      <c r="I331" s="5">
        <v>121</v>
      </c>
      <c r="J331" s="5">
        <v>338</v>
      </c>
      <c r="K331" s="5">
        <v>3025</v>
      </c>
      <c r="L331" s="5">
        <f>F331/K331</f>
        <v>0.17983471074380164</v>
      </c>
      <c r="M331" s="5">
        <f>(G331+2*H331+2*I331)/K331</f>
        <v>0.2737190082644628</v>
      </c>
      <c r="N331" s="5">
        <f>(F331+J331)/(2*K331)</f>
        <v>0.14578512396694215</v>
      </c>
      <c r="O331" s="5">
        <v>404</v>
      </c>
      <c r="P331" s="8">
        <v>362</v>
      </c>
      <c r="Q331" s="5">
        <v>443</v>
      </c>
      <c r="W331" s="4"/>
    </row>
    <row r="332" spans="1:23" ht="19.5" customHeight="1">
      <c r="A332" s="2" t="s">
        <v>28</v>
      </c>
      <c r="B332" s="3" t="s">
        <v>223</v>
      </c>
      <c r="C332" s="2" t="s">
        <v>19</v>
      </c>
      <c r="D332" s="2" t="s">
        <v>61</v>
      </c>
      <c r="E332" s="2" t="s">
        <v>224</v>
      </c>
      <c r="F332" s="5">
        <v>1251</v>
      </c>
      <c r="G332" s="5">
        <v>1060</v>
      </c>
      <c r="H332" s="5">
        <v>196</v>
      </c>
      <c r="I332" s="5">
        <v>85</v>
      </c>
      <c r="J332" s="8">
        <v>1178</v>
      </c>
      <c r="K332" s="5">
        <v>3000</v>
      </c>
      <c r="L332" s="5">
        <f>F332/K332</f>
        <v>0.417</v>
      </c>
      <c r="M332" s="5">
        <f>(G332+2*H332+2*I332)/K332</f>
        <v>0.5406666666666666</v>
      </c>
      <c r="N332" s="5">
        <f>(F332+J332)/(2*K332)</f>
        <v>0.4048333333333333</v>
      </c>
      <c r="O332" s="5">
        <v>154</v>
      </c>
      <c r="P332" s="8">
        <v>132</v>
      </c>
      <c r="Q332" s="5">
        <v>147</v>
      </c>
      <c r="W332" s="4"/>
    </row>
    <row r="333" spans="1:23" ht="19.5" customHeight="1">
      <c r="A333" s="2" t="s">
        <v>28</v>
      </c>
      <c r="B333" s="3" t="s">
        <v>382</v>
      </c>
      <c r="C333" s="2" t="s">
        <v>19</v>
      </c>
      <c r="D333" s="2" t="s">
        <v>61</v>
      </c>
      <c r="E333" s="2" t="s">
        <v>224</v>
      </c>
      <c r="F333" s="5">
        <v>777</v>
      </c>
      <c r="G333" s="5">
        <v>671</v>
      </c>
      <c r="H333" s="5">
        <v>130</v>
      </c>
      <c r="I333" s="5">
        <v>19</v>
      </c>
      <c r="J333" s="5">
        <v>882</v>
      </c>
      <c r="K333" s="5">
        <v>2999</v>
      </c>
      <c r="L333" s="5">
        <f>F333/K333</f>
        <v>0.2590863621207069</v>
      </c>
      <c r="M333" s="5">
        <f>(G333+2*H333+2*I333)/K333</f>
        <v>0.3231077025675225</v>
      </c>
      <c r="N333" s="5">
        <f>(F333+J333)/(2*K333)</f>
        <v>0.27659219739913304</v>
      </c>
      <c r="O333" s="5">
        <v>324</v>
      </c>
      <c r="P333" s="8">
        <v>306</v>
      </c>
      <c r="Q333" s="5">
        <v>283</v>
      </c>
      <c r="W333" s="4"/>
    </row>
    <row r="334" spans="1:23" ht="19.5" customHeight="1">
      <c r="A334" s="2" t="s">
        <v>28</v>
      </c>
      <c r="B334" s="3" t="s">
        <v>428</v>
      </c>
      <c r="C334" s="2" t="s">
        <v>19</v>
      </c>
      <c r="D334" s="2" t="s">
        <v>61</v>
      </c>
      <c r="E334" s="2" t="s">
        <v>224</v>
      </c>
      <c r="F334" s="5">
        <v>375</v>
      </c>
      <c r="G334" s="5">
        <v>214</v>
      </c>
      <c r="H334" s="5">
        <v>136</v>
      </c>
      <c r="I334" s="5">
        <v>60</v>
      </c>
      <c r="J334" s="5">
        <v>382</v>
      </c>
      <c r="K334" s="5">
        <v>1560</v>
      </c>
      <c r="L334" s="5">
        <f>F334/K334</f>
        <v>0.2403846153846154</v>
      </c>
      <c r="M334" s="5">
        <f>(G334+2*H334+2*I334)/K334</f>
        <v>0.38846153846153847</v>
      </c>
      <c r="N334" s="5">
        <f>(F334+J334)/(2*K334)</f>
        <v>0.24262820512820513</v>
      </c>
      <c r="O334" s="5">
        <v>348</v>
      </c>
      <c r="P334" s="8">
        <v>246</v>
      </c>
      <c r="Q334" s="5">
        <v>328</v>
      </c>
      <c r="U334" s="4"/>
      <c r="W334" s="4"/>
    </row>
    <row r="335" spans="1:23" ht="19.5" customHeight="1">
      <c r="A335" s="2" t="s">
        <v>32</v>
      </c>
      <c r="B335" s="3" t="s">
        <v>109</v>
      </c>
      <c r="C335" s="2" t="s">
        <v>23</v>
      </c>
      <c r="D335" s="2" t="s">
        <v>34</v>
      </c>
      <c r="E335" s="2" t="s">
        <v>35</v>
      </c>
      <c r="F335" s="5">
        <v>3078</v>
      </c>
      <c r="G335" s="5">
        <v>2633</v>
      </c>
      <c r="H335" s="5">
        <v>538</v>
      </c>
      <c r="I335" s="5">
        <v>133</v>
      </c>
      <c r="J335" s="8">
        <v>3520</v>
      </c>
      <c r="K335" s="5">
        <v>5000</v>
      </c>
      <c r="L335" s="5">
        <f>F335/K335</f>
        <v>0.6156</v>
      </c>
      <c r="M335" s="5">
        <f>(G335+2*H335+2*I335)/K335</f>
        <v>0.795</v>
      </c>
      <c r="N335" s="5">
        <f>(F335+J335)/(2*K335)</f>
        <v>0.6598</v>
      </c>
      <c r="O335" s="5">
        <v>69</v>
      </c>
      <c r="P335" s="5">
        <v>57</v>
      </c>
      <c r="Q335" s="5">
        <v>50</v>
      </c>
      <c r="U335" s="4"/>
      <c r="W335" s="4"/>
    </row>
    <row r="336" spans="1:23" ht="19.5" customHeight="1">
      <c r="A336" s="2" t="s">
        <v>32</v>
      </c>
      <c r="B336" s="3" t="s">
        <v>33</v>
      </c>
      <c r="C336" s="2" t="s">
        <v>23</v>
      </c>
      <c r="D336" s="2" t="s">
        <v>34</v>
      </c>
      <c r="E336" s="2" t="s">
        <v>35</v>
      </c>
      <c r="F336" s="5">
        <v>3199</v>
      </c>
      <c r="G336" s="5">
        <v>2831</v>
      </c>
      <c r="H336" s="5">
        <v>427</v>
      </c>
      <c r="I336" s="5">
        <v>167</v>
      </c>
      <c r="J336" s="8">
        <v>3382</v>
      </c>
      <c r="K336" s="5">
        <v>2300</v>
      </c>
      <c r="L336" s="5">
        <f>F336/K336</f>
        <v>1.3908695652173912</v>
      </c>
      <c r="M336" s="5">
        <f>(G336+2*H336+2*I336)/K336</f>
        <v>1.7473913043478262</v>
      </c>
      <c r="N336" s="5">
        <f>(F336+J336)/(2*K336)</f>
        <v>1.4306521739130436</v>
      </c>
      <c r="O336" s="5">
        <v>9</v>
      </c>
      <c r="P336" s="8">
        <v>8</v>
      </c>
      <c r="Q336" s="5">
        <v>5</v>
      </c>
      <c r="W336" s="4"/>
    </row>
    <row r="337" spans="1:23" ht="19.5" customHeight="1">
      <c r="A337" s="2" t="s">
        <v>28</v>
      </c>
      <c r="B337" s="3" t="s">
        <v>278</v>
      </c>
      <c r="C337" s="2" t="s">
        <v>19</v>
      </c>
      <c r="D337" s="2" t="s">
        <v>132</v>
      </c>
      <c r="E337" s="2" t="s">
        <v>35</v>
      </c>
      <c r="F337" s="5">
        <v>1132</v>
      </c>
      <c r="G337" s="5">
        <v>1101</v>
      </c>
      <c r="H337" s="5">
        <v>45</v>
      </c>
      <c r="I337" s="5">
        <v>13</v>
      </c>
      <c r="J337" s="5">
        <v>986</v>
      </c>
      <c r="K337" s="5">
        <v>3000</v>
      </c>
      <c r="L337" s="5">
        <f>F337/K337</f>
        <v>0.37733333333333335</v>
      </c>
      <c r="M337" s="5">
        <f>(G337+2*H337+2*I337)/K337</f>
        <v>0.4056666666666667</v>
      </c>
      <c r="N337" s="5">
        <f>(F337+J337)/(2*K337)</f>
        <v>0.353</v>
      </c>
      <c r="O337" s="5">
        <v>184</v>
      </c>
      <c r="P337" s="5">
        <v>229</v>
      </c>
      <c r="Q337" s="5">
        <v>192</v>
      </c>
      <c r="R337" s="5"/>
      <c r="S337" s="5"/>
      <c r="T337" s="5"/>
      <c r="W337" s="4"/>
    </row>
    <row r="338" spans="1:23" ht="19.5" customHeight="1">
      <c r="A338" s="2" t="s">
        <v>28</v>
      </c>
      <c r="B338" s="3" t="s">
        <v>388</v>
      </c>
      <c r="C338" s="2" t="s">
        <v>19</v>
      </c>
      <c r="D338" s="2" t="s">
        <v>132</v>
      </c>
      <c r="E338" s="2" t="s">
        <v>35</v>
      </c>
      <c r="F338" s="5">
        <v>1294</v>
      </c>
      <c r="G338" s="5">
        <v>1286</v>
      </c>
      <c r="H338" s="5">
        <v>26</v>
      </c>
      <c r="I338" s="5">
        <v>1</v>
      </c>
      <c r="J338" s="5">
        <v>928</v>
      </c>
      <c r="K338" s="5">
        <v>4078</v>
      </c>
      <c r="L338" s="5">
        <f>F338/K338</f>
        <v>0.3173124080431584</v>
      </c>
      <c r="M338" s="5">
        <f>(G338+2*H338+2*I338)/K338</f>
        <v>0.3285924472780775</v>
      </c>
      <c r="N338" s="5">
        <f>(F338+J338)/(2*K338)</f>
        <v>0.27243746934771945</v>
      </c>
      <c r="O338" s="5">
        <v>248</v>
      </c>
      <c r="P338" s="8">
        <v>296</v>
      </c>
      <c r="Q338" s="5">
        <v>289</v>
      </c>
      <c r="W338" s="4"/>
    </row>
    <row r="339" spans="1:23" ht="19.5" customHeight="1">
      <c r="A339" s="2" t="s">
        <v>32</v>
      </c>
      <c r="B339" s="3" t="s">
        <v>78</v>
      </c>
      <c r="C339" s="2" t="s">
        <v>19</v>
      </c>
      <c r="D339" s="2" t="s">
        <v>79</v>
      </c>
      <c r="E339" s="2" t="s">
        <v>35</v>
      </c>
      <c r="F339" s="5">
        <v>4403</v>
      </c>
      <c r="G339" s="5">
        <v>3813</v>
      </c>
      <c r="H339" s="5">
        <v>835</v>
      </c>
      <c r="I339" s="5">
        <v>125</v>
      </c>
      <c r="J339" s="8">
        <v>2256</v>
      </c>
      <c r="K339" s="8">
        <v>3883</v>
      </c>
      <c r="L339" s="5">
        <f>F339/K339</f>
        <v>1.1339170744269895</v>
      </c>
      <c r="M339" s="5">
        <f>(G339+2*H339+2*I339)/K339</f>
        <v>1.4764357455575585</v>
      </c>
      <c r="N339" s="5">
        <f>(F339+J339)/(2*K339)</f>
        <v>0.8574555755858873</v>
      </c>
      <c r="O339" s="5">
        <v>16</v>
      </c>
      <c r="P339" s="8">
        <v>14</v>
      </c>
      <c r="Q339" s="5">
        <v>29</v>
      </c>
      <c r="W339" s="4"/>
    </row>
    <row r="340" spans="1:23" ht="19.5" customHeight="1">
      <c r="A340" s="2" t="s">
        <v>32</v>
      </c>
      <c r="B340" s="3" t="s">
        <v>358</v>
      </c>
      <c r="C340" s="2" t="s">
        <v>19</v>
      </c>
      <c r="D340" s="2" t="s">
        <v>79</v>
      </c>
      <c r="E340" s="2" t="s">
        <v>35</v>
      </c>
      <c r="F340" s="5">
        <v>2025</v>
      </c>
      <c r="G340" s="5">
        <v>1844</v>
      </c>
      <c r="H340" s="5">
        <v>307</v>
      </c>
      <c r="I340" s="5">
        <v>52</v>
      </c>
      <c r="J340" s="8">
        <v>1478</v>
      </c>
      <c r="K340" s="5">
        <v>6000</v>
      </c>
      <c r="L340" s="5">
        <f>F340/K340</f>
        <v>0.3375</v>
      </c>
      <c r="M340" s="5">
        <f>(G340+2*H340+2*I340)/K340</f>
        <v>0.427</v>
      </c>
      <c r="N340" s="5">
        <f>(F340+J340)/(2*K340)</f>
        <v>0.29191666666666666</v>
      </c>
      <c r="O340" s="5">
        <v>223</v>
      </c>
      <c r="P340" s="5">
        <v>207</v>
      </c>
      <c r="Q340" s="5">
        <v>263</v>
      </c>
      <c r="W340" s="4"/>
    </row>
    <row r="341" spans="1:17" ht="19.5" customHeight="1">
      <c r="A341" s="2" t="s">
        <v>25</v>
      </c>
      <c r="B341" s="3" t="s">
        <v>481</v>
      </c>
      <c r="C341" s="2" t="s">
        <v>445</v>
      </c>
      <c r="D341" s="2" t="s">
        <v>446</v>
      </c>
      <c r="E341" s="2" t="s">
        <v>35</v>
      </c>
      <c r="F341" s="5">
        <v>181</v>
      </c>
      <c r="G341" s="5">
        <v>167</v>
      </c>
      <c r="H341" s="5">
        <v>16</v>
      </c>
      <c r="I341" s="5">
        <v>4</v>
      </c>
      <c r="J341" s="5">
        <v>339</v>
      </c>
      <c r="K341" s="5">
        <v>1270</v>
      </c>
      <c r="L341" s="5">
        <f>F341/K341</f>
        <v>0.14251968503937007</v>
      </c>
      <c r="M341" s="5">
        <f>(G341+2*H341+2*I341)/K341</f>
        <v>0.16299212598425197</v>
      </c>
      <c r="N341" s="5">
        <f>(F341+J341)/(2*K341)</f>
        <v>0.2047244094488189</v>
      </c>
      <c r="O341" s="5">
        <v>445</v>
      </c>
      <c r="P341" s="8">
        <v>446</v>
      </c>
      <c r="Q341" s="5">
        <v>377</v>
      </c>
    </row>
    <row r="342" spans="1:23" ht="19.5" customHeight="1">
      <c r="A342" s="2" t="s">
        <v>25</v>
      </c>
      <c r="B342" s="3" t="s">
        <v>543</v>
      </c>
      <c r="C342" s="2" t="s">
        <v>445</v>
      </c>
      <c r="D342" s="2" t="s">
        <v>446</v>
      </c>
      <c r="E342" s="2" t="s">
        <v>35</v>
      </c>
      <c r="F342" s="5">
        <v>679</v>
      </c>
      <c r="G342" s="5">
        <v>594</v>
      </c>
      <c r="H342" s="5">
        <v>70</v>
      </c>
      <c r="I342" s="5">
        <v>40</v>
      </c>
      <c r="J342" s="5">
        <v>779</v>
      </c>
      <c r="K342" s="5">
        <v>4860</v>
      </c>
      <c r="L342" s="5">
        <f>F342/K342</f>
        <v>0.13971193415637861</v>
      </c>
      <c r="M342" s="5">
        <f>(G342+2*H342+2*I342)/K342</f>
        <v>0.16748971193415638</v>
      </c>
      <c r="N342" s="5">
        <f>(F342+J342)/(2*K342)</f>
        <v>0.15</v>
      </c>
      <c r="O342" s="5">
        <v>447</v>
      </c>
      <c r="P342" s="5">
        <v>443</v>
      </c>
      <c r="Q342" s="5">
        <v>437</v>
      </c>
      <c r="R342" s="5"/>
      <c r="S342" s="5"/>
      <c r="T342" s="5"/>
      <c r="W342" s="4"/>
    </row>
    <row r="343" spans="1:23" ht="19.5" customHeight="1">
      <c r="A343" s="2" t="s">
        <v>25</v>
      </c>
      <c r="B343" s="3" t="s">
        <v>573</v>
      </c>
      <c r="C343" s="2" t="s">
        <v>19</v>
      </c>
      <c r="D343" s="2" t="s">
        <v>49</v>
      </c>
      <c r="E343" s="2" t="s">
        <v>371</v>
      </c>
      <c r="F343" s="5">
        <v>1370</v>
      </c>
      <c r="G343" s="5">
        <v>1340</v>
      </c>
      <c r="H343" s="5">
        <v>52</v>
      </c>
      <c r="I343" s="5">
        <v>2</v>
      </c>
      <c r="J343" s="5">
        <v>394</v>
      </c>
      <c r="K343" s="5">
        <v>7700</v>
      </c>
      <c r="L343" s="5">
        <f>F343/K343</f>
        <v>0.17792207792207793</v>
      </c>
      <c r="M343" s="5">
        <f>(G343+2*H343+2*I343)/K343</f>
        <v>0.18805194805194805</v>
      </c>
      <c r="N343" s="5">
        <f>(F343+J343)/(2*K343)</f>
        <v>0.11454545454545455</v>
      </c>
      <c r="O343" s="5">
        <v>407</v>
      </c>
      <c r="P343" s="5">
        <v>431</v>
      </c>
      <c r="Q343" s="5">
        <v>466</v>
      </c>
      <c r="W343" s="4"/>
    </row>
    <row r="344" spans="1:23" ht="19.5" customHeight="1">
      <c r="A344" s="2" t="s">
        <v>25</v>
      </c>
      <c r="B344" s="3" t="s">
        <v>433</v>
      </c>
      <c r="C344" s="2" t="s">
        <v>19</v>
      </c>
      <c r="D344" s="2" t="s">
        <v>49</v>
      </c>
      <c r="E344" s="2" t="s">
        <v>371</v>
      </c>
      <c r="F344" s="5">
        <v>842</v>
      </c>
      <c r="G344" s="5">
        <v>754</v>
      </c>
      <c r="H344" s="5">
        <v>90</v>
      </c>
      <c r="I344" s="5">
        <v>27</v>
      </c>
      <c r="J344" s="5">
        <v>704</v>
      </c>
      <c r="K344" s="5">
        <v>3200</v>
      </c>
      <c r="L344" s="5">
        <f>F344/K344</f>
        <v>0.263125</v>
      </c>
      <c r="M344" s="5">
        <f>(G344+2*H344+2*I344)/K344</f>
        <v>0.30875</v>
      </c>
      <c r="N344" s="5">
        <f>(F344+J344)/(2*K344)</f>
        <v>0.2415625</v>
      </c>
      <c r="O344" s="5">
        <v>320</v>
      </c>
      <c r="P344" s="8">
        <v>326</v>
      </c>
      <c r="Q344" s="5">
        <v>333</v>
      </c>
      <c r="W344" s="4"/>
    </row>
    <row r="345" spans="1:23" ht="19.5" customHeight="1">
      <c r="A345" s="2" t="s">
        <v>25</v>
      </c>
      <c r="B345" s="3" t="s">
        <v>555</v>
      </c>
      <c r="C345" s="2" t="s">
        <v>19</v>
      </c>
      <c r="D345" s="2" t="s">
        <v>49</v>
      </c>
      <c r="E345" s="2" t="s">
        <v>371</v>
      </c>
      <c r="F345" s="5">
        <v>313</v>
      </c>
      <c r="G345" s="5">
        <v>297</v>
      </c>
      <c r="H345" s="5">
        <v>19</v>
      </c>
      <c r="I345" s="5">
        <v>2</v>
      </c>
      <c r="J345" s="5">
        <v>629</v>
      </c>
      <c r="K345" s="5">
        <v>3400</v>
      </c>
      <c r="L345" s="5">
        <f>F345/K345</f>
        <v>0.09205882352941176</v>
      </c>
      <c r="M345" s="5">
        <f>(G345+2*H345+2*I345)/K345</f>
        <v>0.09970588235294117</v>
      </c>
      <c r="N345" s="5">
        <f>(F345+J345)/(2*K345)</f>
        <v>0.13852941176470587</v>
      </c>
      <c r="O345" s="5">
        <v>476</v>
      </c>
      <c r="P345" s="5">
        <v>479</v>
      </c>
      <c r="Q345" s="5">
        <v>449</v>
      </c>
      <c r="W345" s="4"/>
    </row>
    <row r="346" spans="1:23" ht="19.5" customHeight="1">
      <c r="A346" s="2" t="s">
        <v>25</v>
      </c>
      <c r="B346" s="3" t="s">
        <v>370</v>
      </c>
      <c r="C346" s="2" t="s">
        <v>19</v>
      </c>
      <c r="D346" s="2" t="s">
        <v>49</v>
      </c>
      <c r="E346" s="2" t="s">
        <v>371</v>
      </c>
      <c r="F346" s="5">
        <v>1107</v>
      </c>
      <c r="G346" s="5">
        <v>1034</v>
      </c>
      <c r="H346" s="5">
        <v>77</v>
      </c>
      <c r="I346" s="5">
        <v>25</v>
      </c>
      <c r="J346" s="5">
        <v>440</v>
      </c>
      <c r="K346" s="5">
        <v>2732</v>
      </c>
      <c r="L346" s="5">
        <f>F346/K346</f>
        <v>0.40519765739385066</v>
      </c>
      <c r="M346" s="5">
        <f>(G346+2*H346+2*I346)/K346</f>
        <v>0.45314787701317716</v>
      </c>
      <c r="N346" s="5">
        <f>(F346+J346)/(2*K346)</f>
        <v>0.2831259150805271</v>
      </c>
      <c r="O346" s="5">
        <v>161</v>
      </c>
      <c r="P346" s="8">
        <v>186</v>
      </c>
      <c r="Q346" s="5">
        <v>273</v>
      </c>
      <c r="W346" s="4"/>
    </row>
    <row r="347" spans="1:23" ht="19.5" customHeight="1">
      <c r="A347" s="2" t="s">
        <v>25</v>
      </c>
      <c r="B347" s="3" t="s">
        <v>542</v>
      </c>
      <c r="C347" s="2" t="s">
        <v>19</v>
      </c>
      <c r="D347" s="2" t="s">
        <v>49</v>
      </c>
      <c r="E347" s="2" t="s">
        <v>371</v>
      </c>
      <c r="F347" s="5">
        <v>1152</v>
      </c>
      <c r="G347" s="5">
        <v>1087</v>
      </c>
      <c r="H347" s="5">
        <v>79</v>
      </c>
      <c r="I347" s="5">
        <v>17</v>
      </c>
      <c r="J347" s="5">
        <v>701</v>
      </c>
      <c r="K347" s="5">
        <v>6175</v>
      </c>
      <c r="L347" s="5">
        <f>F347/K347</f>
        <v>0.1865587044534413</v>
      </c>
      <c r="M347" s="5">
        <f>(G347+2*H347+2*I347)/K347</f>
        <v>0.2071255060728745</v>
      </c>
      <c r="N347" s="5">
        <f>(F347+J347)/(2*K347)</f>
        <v>0.15004048582995952</v>
      </c>
      <c r="O347" s="5">
        <v>402</v>
      </c>
      <c r="P347" s="8">
        <v>416</v>
      </c>
      <c r="Q347" s="5">
        <v>436</v>
      </c>
      <c r="W347" s="4"/>
    </row>
    <row r="348" spans="1:23" ht="19.5" customHeight="1">
      <c r="A348" s="2" t="s">
        <v>25</v>
      </c>
      <c r="B348" s="3" t="s">
        <v>550</v>
      </c>
      <c r="C348" s="2" t="s">
        <v>19</v>
      </c>
      <c r="D348" s="2" t="s">
        <v>49</v>
      </c>
      <c r="E348" s="2" t="s">
        <v>371</v>
      </c>
      <c r="F348" s="5">
        <v>672</v>
      </c>
      <c r="G348" s="5">
        <v>653</v>
      </c>
      <c r="H348" s="5">
        <v>13</v>
      </c>
      <c r="I348" s="5">
        <v>9</v>
      </c>
      <c r="J348" s="5">
        <v>690</v>
      </c>
      <c r="K348" s="5">
        <v>4700</v>
      </c>
      <c r="L348" s="5">
        <f>F348/K348</f>
        <v>0.14297872340425533</v>
      </c>
      <c r="M348" s="5">
        <f>(G348+2*H348+2*I348)/K348</f>
        <v>0.14829787234042552</v>
      </c>
      <c r="N348" s="5">
        <f>(F348+J348)/(2*K348)</f>
        <v>0.1448936170212766</v>
      </c>
      <c r="O348" s="5">
        <v>444</v>
      </c>
      <c r="P348" s="5">
        <v>457</v>
      </c>
      <c r="Q348" s="5">
        <v>444</v>
      </c>
      <c r="W348" s="4"/>
    </row>
    <row r="349" spans="1:23" ht="19.5" customHeight="1">
      <c r="A349" s="2" t="s">
        <v>25</v>
      </c>
      <c r="B349" s="3" t="s">
        <v>578</v>
      </c>
      <c r="C349" s="2" t="s">
        <v>19</v>
      </c>
      <c r="D349" s="2" t="s">
        <v>49</v>
      </c>
      <c r="E349" s="2" t="s">
        <v>371</v>
      </c>
      <c r="F349" s="5">
        <v>141</v>
      </c>
      <c r="G349" s="5">
        <v>136</v>
      </c>
      <c r="H349" s="5">
        <v>8</v>
      </c>
      <c r="I349" s="5">
        <v>0</v>
      </c>
      <c r="J349" s="5">
        <v>279</v>
      </c>
      <c r="K349" s="5">
        <v>2000</v>
      </c>
      <c r="L349" s="5">
        <f>F349/K349</f>
        <v>0.0705</v>
      </c>
      <c r="M349" s="5">
        <f>(G349+2*H349+2*I349)/K349</f>
        <v>0.076</v>
      </c>
      <c r="N349" s="5">
        <f>(F349+J349)/(2*K349)</f>
        <v>0.105</v>
      </c>
      <c r="O349" s="5">
        <v>483</v>
      </c>
      <c r="P349" s="5">
        <v>485</v>
      </c>
      <c r="Q349" s="5">
        <v>471</v>
      </c>
      <c r="W349" s="4"/>
    </row>
    <row r="350" spans="1:23" ht="19.5" customHeight="1">
      <c r="A350" s="2" t="s">
        <v>25</v>
      </c>
      <c r="B350" s="3" t="s">
        <v>590</v>
      </c>
      <c r="C350" s="2" t="s">
        <v>19</v>
      </c>
      <c r="D350" s="2" t="s">
        <v>184</v>
      </c>
      <c r="E350" s="2" t="s">
        <v>31</v>
      </c>
      <c r="F350" s="5">
        <v>807</v>
      </c>
      <c r="G350" s="5">
        <v>791</v>
      </c>
      <c r="H350" s="5">
        <v>26</v>
      </c>
      <c r="I350" s="5">
        <v>4</v>
      </c>
      <c r="J350" s="8">
        <v>1061</v>
      </c>
      <c r="K350" s="5">
        <v>11000</v>
      </c>
      <c r="L350" s="5">
        <f>F350/K350</f>
        <v>0.07336363636363637</v>
      </c>
      <c r="M350" s="5">
        <f>(G350+2*H350+2*I350)/K350</f>
        <v>0.07736363636363637</v>
      </c>
      <c r="N350" s="5">
        <f>(F350+J350)/(2*K350)</f>
        <v>0.0849090909090909</v>
      </c>
      <c r="O350" s="5">
        <v>482</v>
      </c>
      <c r="P350" s="8">
        <v>484</v>
      </c>
      <c r="Q350" s="5">
        <v>483</v>
      </c>
      <c r="W350" s="4"/>
    </row>
    <row r="351" spans="1:23" ht="19.5" customHeight="1">
      <c r="A351" s="2" t="s">
        <v>25</v>
      </c>
      <c r="B351" s="3" t="s">
        <v>457</v>
      </c>
      <c r="C351" s="2" t="s">
        <v>19</v>
      </c>
      <c r="D351" s="2" t="s">
        <v>184</v>
      </c>
      <c r="E351" s="2" t="s">
        <v>31</v>
      </c>
      <c r="F351" s="5">
        <v>511</v>
      </c>
      <c r="G351" s="5">
        <v>461</v>
      </c>
      <c r="H351" s="5">
        <v>85</v>
      </c>
      <c r="I351" s="5">
        <v>11</v>
      </c>
      <c r="J351" s="5">
        <v>518</v>
      </c>
      <c r="K351" s="5">
        <v>2300</v>
      </c>
      <c r="L351" s="5">
        <f>F351/K351</f>
        <v>0.22217391304347825</v>
      </c>
      <c r="M351" s="5">
        <f>(G351+2*H351+2*I351)/K351</f>
        <v>0.28391304347826085</v>
      </c>
      <c r="N351" s="5">
        <f>(F351+J351)/(2*K351)</f>
        <v>0.22369565217391305</v>
      </c>
      <c r="O351" s="5">
        <v>371</v>
      </c>
      <c r="P351" s="8">
        <v>352</v>
      </c>
      <c r="Q351" s="5">
        <v>354</v>
      </c>
      <c r="W351" s="4"/>
    </row>
    <row r="352" spans="1:23" ht="19.5" customHeight="1">
      <c r="A352" s="2" t="s">
        <v>25</v>
      </c>
      <c r="B352" s="3" t="s">
        <v>327</v>
      </c>
      <c r="C352" s="2" t="s">
        <v>19</v>
      </c>
      <c r="D352" s="2" t="s">
        <v>184</v>
      </c>
      <c r="E352" s="2" t="s">
        <v>31</v>
      </c>
      <c r="F352" s="5">
        <v>937</v>
      </c>
      <c r="G352" s="5">
        <v>914</v>
      </c>
      <c r="H352" s="5">
        <v>79</v>
      </c>
      <c r="I352" s="5">
        <v>5</v>
      </c>
      <c r="J352" s="8">
        <v>1005</v>
      </c>
      <c r="K352" s="5">
        <v>3100</v>
      </c>
      <c r="L352" s="5">
        <f>F352/K352</f>
        <v>0.302258064516129</v>
      </c>
      <c r="M352" s="5">
        <f>(G352+2*H352+2*I352)/K352</f>
        <v>0.34903225806451615</v>
      </c>
      <c r="N352" s="5">
        <f>(F352+J352)/(2*K352)</f>
        <v>0.3132258064516129</v>
      </c>
      <c r="O352" s="5">
        <v>269</v>
      </c>
      <c r="P352" s="5">
        <v>275</v>
      </c>
      <c r="Q352" s="5">
        <v>235</v>
      </c>
      <c r="W352" s="4"/>
    </row>
    <row r="353" spans="1:23" ht="19.5" customHeight="1">
      <c r="A353" s="2" t="s">
        <v>25</v>
      </c>
      <c r="B353" s="3" t="s">
        <v>478</v>
      </c>
      <c r="C353" s="2" t="s">
        <v>23</v>
      </c>
      <c r="D353" s="2" t="s">
        <v>250</v>
      </c>
      <c r="E353" s="2" t="s">
        <v>31</v>
      </c>
      <c r="F353" s="5">
        <v>562</v>
      </c>
      <c r="G353" s="5">
        <v>479</v>
      </c>
      <c r="H353" s="5">
        <v>101</v>
      </c>
      <c r="I353" s="5">
        <v>16</v>
      </c>
      <c r="J353" s="5">
        <v>628</v>
      </c>
      <c r="K353" s="5">
        <v>2840</v>
      </c>
      <c r="L353" s="5">
        <f>F353/K353</f>
        <v>0.19788732394366196</v>
      </c>
      <c r="M353" s="5">
        <f>(G353+2*H353+2*I353)/K353</f>
        <v>0.251056338028169</v>
      </c>
      <c r="N353" s="5">
        <f>(F353+J353)/(2*K353)</f>
        <v>0.20950704225352113</v>
      </c>
      <c r="O353" s="5">
        <v>392</v>
      </c>
      <c r="P353" s="8">
        <v>382</v>
      </c>
      <c r="Q353" s="5">
        <v>374</v>
      </c>
      <c r="W353" s="4"/>
    </row>
    <row r="354" spans="1:23" ht="19.5" customHeight="1">
      <c r="A354" s="2" t="s">
        <v>25</v>
      </c>
      <c r="B354" s="3" t="s">
        <v>249</v>
      </c>
      <c r="C354" s="2" t="s">
        <v>23</v>
      </c>
      <c r="D354" s="2" t="s">
        <v>250</v>
      </c>
      <c r="E354" s="2" t="s">
        <v>31</v>
      </c>
      <c r="F354" s="5">
        <v>566</v>
      </c>
      <c r="G354" s="5">
        <v>443</v>
      </c>
      <c r="H354" s="5">
        <v>101</v>
      </c>
      <c r="I354" s="5">
        <v>51</v>
      </c>
      <c r="J354" s="5">
        <v>623</v>
      </c>
      <c r="K354" s="5">
        <v>1588</v>
      </c>
      <c r="L354" s="5">
        <f>F354/K354</f>
        <v>0.35642317380352645</v>
      </c>
      <c r="M354" s="5">
        <f>(G354+2*H354+2*I354)/K354</f>
        <v>0.4704030226700252</v>
      </c>
      <c r="N354" s="5">
        <f>(F354+J354)/(2*K354)</f>
        <v>0.3743702770780856</v>
      </c>
      <c r="O354" s="5">
        <v>203</v>
      </c>
      <c r="P354" s="5">
        <v>173</v>
      </c>
      <c r="Q354" s="5">
        <v>169</v>
      </c>
      <c r="W354" s="4"/>
    </row>
    <row r="355" spans="1:23" ht="19.5" customHeight="1">
      <c r="A355" s="2" t="s">
        <v>25</v>
      </c>
      <c r="B355" s="3" t="s">
        <v>560</v>
      </c>
      <c r="C355" s="2" t="s">
        <v>23</v>
      </c>
      <c r="D355" s="2" t="s">
        <v>250</v>
      </c>
      <c r="E355" s="2" t="s">
        <v>31</v>
      </c>
      <c r="F355" s="5">
        <v>471</v>
      </c>
      <c r="G355" s="5">
        <v>315</v>
      </c>
      <c r="H355" s="5">
        <v>147</v>
      </c>
      <c r="I355" s="5">
        <v>55</v>
      </c>
      <c r="J355" s="5">
        <v>336</v>
      </c>
      <c r="K355" s="5">
        <v>3000</v>
      </c>
      <c r="L355" s="5">
        <f>F355/K355</f>
        <v>0.157</v>
      </c>
      <c r="M355" s="5">
        <f>(G355+2*H355+2*I355)/K355</f>
        <v>0.23966666666666667</v>
      </c>
      <c r="N355" s="5">
        <f>(F355+J355)/(2*K355)</f>
        <v>0.1345</v>
      </c>
      <c r="O355" s="5">
        <v>433</v>
      </c>
      <c r="P355" s="5">
        <v>391</v>
      </c>
      <c r="Q355" s="5">
        <v>454</v>
      </c>
      <c r="W355" s="4"/>
    </row>
    <row r="356" spans="1:23" ht="19.5" customHeight="1">
      <c r="A356" s="2" t="s">
        <v>28</v>
      </c>
      <c r="B356" s="3" t="s">
        <v>29</v>
      </c>
      <c r="C356" s="2" t="s">
        <v>23</v>
      </c>
      <c r="D356" s="2" t="s">
        <v>30</v>
      </c>
      <c r="E356" s="2" t="s">
        <v>31</v>
      </c>
      <c r="F356" s="5">
        <v>1576</v>
      </c>
      <c r="G356" s="5">
        <v>1568</v>
      </c>
      <c r="H356" s="5">
        <v>25</v>
      </c>
      <c r="I356" s="5">
        <v>1</v>
      </c>
      <c r="J356" s="5">
        <v>472</v>
      </c>
      <c r="K356" s="5">
        <v>694</v>
      </c>
      <c r="L356" s="5">
        <f>F356/K356</f>
        <v>2.270893371757925</v>
      </c>
      <c r="M356" s="5">
        <f>(G356+2*H356+2*I356)/K356</f>
        <v>2.3342939481268012</v>
      </c>
      <c r="N356" s="5">
        <f>(F356+J356)/(2*K356)</f>
        <v>1.4755043227665705</v>
      </c>
      <c r="O356" s="5">
        <v>3</v>
      </c>
      <c r="P356" s="5">
        <v>3</v>
      </c>
      <c r="Q356" s="5">
        <v>4</v>
      </c>
      <c r="W356" s="4"/>
    </row>
    <row r="357" spans="1:23" ht="19.5" customHeight="1">
      <c r="A357" s="2" t="s">
        <v>28</v>
      </c>
      <c r="B357" s="3" t="s">
        <v>393</v>
      </c>
      <c r="C357" s="2" t="s">
        <v>23</v>
      </c>
      <c r="D357" s="2" t="s">
        <v>30</v>
      </c>
      <c r="E357" s="2" t="s">
        <v>31</v>
      </c>
      <c r="F357" s="5">
        <v>928</v>
      </c>
      <c r="G357" s="5">
        <v>928</v>
      </c>
      <c r="H357" s="5">
        <v>10</v>
      </c>
      <c r="I357" s="5">
        <v>0</v>
      </c>
      <c r="J357" s="8">
        <v>1028</v>
      </c>
      <c r="K357" s="5">
        <v>3630</v>
      </c>
      <c r="L357" s="5">
        <f>F357/K357</f>
        <v>0.2556473829201102</v>
      </c>
      <c r="M357" s="5">
        <f>(G357+2*H357+2*I357)/K357</f>
        <v>0.2611570247933884</v>
      </c>
      <c r="N357" s="5">
        <f>(F357+J357)/(2*K357)</f>
        <v>0.2694214876033058</v>
      </c>
      <c r="O357" s="5">
        <v>332</v>
      </c>
      <c r="P357" s="8">
        <v>372</v>
      </c>
      <c r="Q357" s="5">
        <v>294</v>
      </c>
      <c r="U357" s="4"/>
      <c r="W357" s="4"/>
    </row>
    <row r="358" spans="1:23" ht="19.5" customHeight="1">
      <c r="A358" s="2" t="s">
        <v>28</v>
      </c>
      <c r="B358" s="3" t="s">
        <v>82</v>
      </c>
      <c r="C358" s="2" t="s">
        <v>23</v>
      </c>
      <c r="D358" s="2" t="s">
        <v>30</v>
      </c>
      <c r="E358" s="2" t="s">
        <v>31</v>
      </c>
      <c r="F358" s="5">
        <v>1256</v>
      </c>
      <c r="G358" s="5">
        <v>1249</v>
      </c>
      <c r="H358" s="5">
        <v>18</v>
      </c>
      <c r="I358" s="5">
        <v>0</v>
      </c>
      <c r="J358" s="8">
        <v>1245</v>
      </c>
      <c r="K358" s="5">
        <v>1493</v>
      </c>
      <c r="L358" s="5">
        <f>F358/K358</f>
        <v>0.84125920964501</v>
      </c>
      <c r="M358" s="5">
        <f>(G358+2*H358+2*I358)/K358</f>
        <v>0.8606831882116543</v>
      </c>
      <c r="N358" s="5">
        <f>(F358+J358)/(2*K358)</f>
        <v>0.8375753516409913</v>
      </c>
      <c r="O358" s="5">
        <v>32</v>
      </c>
      <c r="P358" s="5">
        <v>47</v>
      </c>
      <c r="Q358" s="5">
        <v>31</v>
      </c>
      <c r="W358" s="4"/>
    </row>
    <row r="359" spans="1:23" ht="19.5" customHeight="1">
      <c r="A359" s="2" t="s">
        <v>28</v>
      </c>
      <c r="B359" s="3" t="s">
        <v>96</v>
      </c>
      <c r="C359" s="2" t="s">
        <v>23</v>
      </c>
      <c r="D359" s="2" t="s">
        <v>97</v>
      </c>
      <c r="E359" s="2" t="s">
        <v>98</v>
      </c>
      <c r="F359" s="5">
        <v>1424</v>
      </c>
      <c r="G359" s="5">
        <v>1416</v>
      </c>
      <c r="H359" s="5">
        <v>15</v>
      </c>
      <c r="I359" s="5">
        <v>3</v>
      </c>
      <c r="J359" s="8">
        <v>2090</v>
      </c>
      <c r="K359" s="8">
        <v>2300</v>
      </c>
      <c r="L359" s="5">
        <f>F359/K359</f>
        <v>0.6191304347826087</v>
      </c>
      <c r="M359" s="5">
        <f>(G359+2*H359+2*I359)/K359</f>
        <v>0.6313043478260869</v>
      </c>
      <c r="N359" s="5">
        <f>(F359+J359)/(2*K359)</f>
        <v>0.7639130434782608</v>
      </c>
      <c r="O359" s="5">
        <v>67</v>
      </c>
      <c r="P359" s="8">
        <v>90</v>
      </c>
      <c r="Q359" s="5">
        <v>41</v>
      </c>
      <c r="W359" s="4"/>
    </row>
    <row r="360" spans="1:23" ht="19.5" customHeight="1">
      <c r="A360" s="2" t="s">
        <v>28</v>
      </c>
      <c r="B360" s="3" t="s">
        <v>185</v>
      </c>
      <c r="C360" s="2" t="s">
        <v>23</v>
      </c>
      <c r="D360" s="2" t="s">
        <v>97</v>
      </c>
      <c r="E360" s="2" t="s">
        <v>98</v>
      </c>
      <c r="F360" s="5">
        <v>2179</v>
      </c>
      <c r="G360" s="5">
        <v>2173</v>
      </c>
      <c r="H360" s="5">
        <v>10</v>
      </c>
      <c r="I360" s="5">
        <v>1</v>
      </c>
      <c r="J360" s="8">
        <v>3837</v>
      </c>
      <c r="K360" s="5">
        <v>6500</v>
      </c>
      <c r="L360" s="5">
        <f>F360/K360</f>
        <v>0.3352307692307692</v>
      </c>
      <c r="M360" s="5">
        <f>(G360+2*H360+2*I360)/K360</f>
        <v>0.3376923076923077</v>
      </c>
      <c r="N360" s="5">
        <f>(F360+J360)/(2*K360)</f>
        <v>0.46276923076923077</v>
      </c>
      <c r="O360" s="5">
        <v>227</v>
      </c>
      <c r="P360" s="5">
        <v>291</v>
      </c>
      <c r="Q360" s="5">
        <v>112</v>
      </c>
      <c r="W360" s="4"/>
    </row>
    <row r="361" spans="1:23" ht="19.5" customHeight="1">
      <c r="A361" s="2" t="s">
        <v>28</v>
      </c>
      <c r="B361" s="3" t="s">
        <v>124</v>
      </c>
      <c r="C361" s="2" t="s">
        <v>23</v>
      </c>
      <c r="D361" s="2" t="s">
        <v>97</v>
      </c>
      <c r="E361" s="2" t="s">
        <v>98</v>
      </c>
      <c r="F361" s="5">
        <v>1653</v>
      </c>
      <c r="G361" s="5">
        <v>1648</v>
      </c>
      <c r="H361" s="5">
        <v>10</v>
      </c>
      <c r="I361" s="5">
        <v>0</v>
      </c>
      <c r="J361" s="8">
        <v>1064</v>
      </c>
      <c r="K361" s="5">
        <v>2200</v>
      </c>
      <c r="L361" s="5">
        <f>F361/K361</f>
        <v>0.7513636363636363</v>
      </c>
      <c r="M361" s="5">
        <f>(G361+2*H361+2*I361)/K361</f>
        <v>0.7581818181818182</v>
      </c>
      <c r="N361" s="5">
        <f>(F361+J361)/(2*K361)</f>
        <v>0.6175</v>
      </c>
      <c r="O361" s="5">
        <v>48</v>
      </c>
      <c r="P361" s="8">
        <v>62</v>
      </c>
      <c r="Q361" s="5">
        <v>61</v>
      </c>
      <c r="W361" s="4"/>
    </row>
    <row r="362" spans="1:23" ht="19.5" customHeight="1">
      <c r="A362" s="2" t="s">
        <v>28</v>
      </c>
      <c r="B362" s="3" t="s">
        <v>588</v>
      </c>
      <c r="C362" s="2" t="s">
        <v>23</v>
      </c>
      <c r="D362" s="2" t="s">
        <v>97</v>
      </c>
      <c r="E362" s="2" t="s">
        <v>98</v>
      </c>
      <c r="F362" s="5">
        <v>535</v>
      </c>
      <c r="J362" s="5">
        <v>126</v>
      </c>
      <c r="K362" s="5">
        <v>3600</v>
      </c>
      <c r="L362" s="5">
        <f>F362/K362</f>
        <v>0.1486111111111111</v>
      </c>
      <c r="M362" s="5">
        <f>(G362+2*H362+2*I362)/K362</f>
        <v>0</v>
      </c>
      <c r="N362" s="5">
        <f>(F362+J362)/(2*K362)</f>
        <v>0.09180555555555556</v>
      </c>
      <c r="O362" s="5">
        <v>441</v>
      </c>
      <c r="P362" s="8">
        <v>498</v>
      </c>
      <c r="Q362" s="5">
        <v>481</v>
      </c>
      <c r="R362" s="5"/>
      <c r="S362" s="5"/>
      <c r="T362" s="5"/>
      <c r="W362" s="4"/>
    </row>
    <row r="363" spans="1:23" ht="19.5" customHeight="1">
      <c r="A363" s="2" t="s">
        <v>28</v>
      </c>
      <c r="B363" s="3" t="s">
        <v>167</v>
      </c>
      <c r="C363" s="2" t="s">
        <v>23</v>
      </c>
      <c r="D363" s="2" t="s">
        <v>97</v>
      </c>
      <c r="E363" s="2" t="s">
        <v>98</v>
      </c>
      <c r="F363" s="5">
        <v>2566</v>
      </c>
      <c r="G363" s="5">
        <v>2561</v>
      </c>
      <c r="H363" s="5">
        <v>9</v>
      </c>
      <c r="I363" s="5">
        <v>0</v>
      </c>
      <c r="J363" s="8">
        <v>5506</v>
      </c>
      <c r="K363" s="5">
        <v>8272</v>
      </c>
      <c r="L363" s="5">
        <f>F363/K363</f>
        <v>0.31020309477756286</v>
      </c>
      <c r="M363" s="5">
        <f>(G363+2*H363+2*I363)/K363</f>
        <v>0.3117746615087041</v>
      </c>
      <c r="N363" s="5">
        <f>(F363+J363)/(2*K363)</f>
        <v>0.4879110251450677</v>
      </c>
      <c r="O363" s="5">
        <v>258</v>
      </c>
      <c r="P363" s="8">
        <v>320</v>
      </c>
      <c r="Q363" s="5">
        <v>97</v>
      </c>
      <c r="W363" s="4"/>
    </row>
    <row r="364" spans="1:23" ht="19.5" customHeight="1">
      <c r="A364" s="2" t="s">
        <v>25</v>
      </c>
      <c r="B364" s="3" t="s">
        <v>510</v>
      </c>
      <c r="C364" s="2" t="s">
        <v>19</v>
      </c>
      <c r="D364" s="2" t="s">
        <v>61</v>
      </c>
      <c r="E364" s="2" t="s">
        <v>288</v>
      </c>
      <c r="F364" s="5">
        <v>415</v>
      </c>
      <c r="G364" s="5">
        <v>341</v>
      </c>
      <c r="H364" s="5">
        <v>77</v>
      </c>
      <c r="I364" s="5">
        <v>28</v>
      </c>
      <c r="J364" s="5">
        <v>461</v>
      </c>
      <c r="K364" s="5">
        <v>2495</v>
      </c>
      <c r="L364" s="5">
        <f>F364/K364</f>
        <v>0.16633266533066132</v>
      </c>
      <c r="M364" s="5">
        <f>(G364+2*H364+2*I364)/K364</f>
        <v>0.22084168336673346</v>
      </c>
      <c r="N364" s="5">
        <f>(F364+J364)/(2*K364)</f>
        <v>0.1755511022044088</v>
      </c>
      <c r="O364" s="5">
        <v>420</v>
      </c>
      <c r="P364" s="8">
        <v>404</v>
      </c>
      <c r="Q364" s="5">
        <v>404</v>
      </c>
      <c r="W364" s="4"/>
    </row>
    <row r="365" spans="1:23" ht="19.5" customHeight="1">
      <c r="A365" s="2" t="s">
        <v>25</v>
      </c>
      <c r="B365" s="3" t="s">
        <v>402</v>
      </c>
      <c r="C365" s="2" t="s">
        <v>19</v>
      </c>
      <c r="D365" s="2" t="s">
        <v>61</v>
      </c>
      <c r="E365" s="2" t="s">
        <v>288</v>
      </c>
      <c r="F365" s="5">
        <v>942</v>
      </c>
      <c r="G365" s="5">
        <v>581</v>
      </c>
      <c r="H365" s="5">
        <v>210</v>
      </c>
      <c r="I365" s="5">
        <v>249</v>
      </c>
      <c r="J365" s="5">
        <v>733</v>
      </c>
      <c r="K365" s="5">
        <v>3220</v>
      </c>
      <c r="L365" s="5">
        <f>F365/K365</f>
        <v>0.2925465838509317</v>
      </c>
      <c r="M365" s="5">
        <f>(G365+2*H365+2*I365)/K365</f>
        <v>0.465527950310559</v>
      </c>
      <c r="N365" s="5">
        <f>(F365+J365)/(2*K365)</f>
        <v>0.26009316770186336</v>
      </c>
      <c r="O365" s="5">
        <v>275</v>
      </c>
      <c r="P365" s="8">
        <v>176</v>
      </c>
      <c r="Q365" s="5">
        <v>303</v>
      </c>
      <c r="W365" s="4"/>
    </row>
    <row r="366" spans="1:23" ht="19.5" customHeight="1">
      <c r="A366" s="2" t="s">
        <v>25</v>
      </c>
      <c r="B366" s="3" t="s">
        <v>287</v>
      </c>
      <c r="C366" s="2" t="s">
        <v>19</v>
      </c>
      <c r="D366" s="2" t="s">
        <v>61</v>
      </c>
      <c r="E366" s="2" t="s">
        <v>288</v>
      </c>
      <c r="F366" s="5">
        <v>908</v>
      </c>
      <c r="G366" s="5">
        <v>718</v>
      </c>
      <c r="H366" s="5">
        <v>174</v>
      </c>
      <c r="I366" s="5">
        <v>59</v>
      </c>
      <c r="J366" s="8">
        <v>1087</v>
      </c>
      <c r="K366" s="5">
        <v>2900</v>
      </c>
      <c r="L366" s="5">
        <f>F366/K366</f>
        <v>0.31310344827586206</v>
      </c>
      <c r="M366" s="5">
        <f>(G366+2*H366+2*I366)/K366</f>
        <v>0.40827586206896554</v>
      </c>
      <c r="N366" s="5">
        <f>(F366+J366)/(2*K366)</f>
        <v>0.3439655172413793</v>
      </c>
      <c r="O366" s="5">
        <v>255</v>
      </c>
      <c r="P366" s="5">
        <v>225</v>
      </c>
      <c r="Q366" s="5">
        <v>201</v>
      </c>
      <c r="W366" s="4"/>
    </row>
    <row r="367" spans="1:23" ht="19.5" customHeight="1">
      <c r="A367" s="2" t="s">
        <v>25</v>
      </c>
      <c r="B367" s="3" t="s">
        <v>523</v>
      </c>
      <c r="C367" s="2" t="s">
        <v>19</v>
      </c>
      <c r="D367" s="2" t="s">
        <v>61</v>
      </c>
      <c r="E367" s="2" t="s">
        <v>288</v>
      </c>
      <c r="F367" s="5">
        <v>128</v>
      </c>
      <c r="G367" s="5">
        <v>106</v>
      </c>
      <c r="H367" s="5">
        <v>24</v>
      </c>
      <c r="I367" s="5">
        <v>9</v>
      </c>
      <c r="J367" s="5">
        <v>577</v>
      </c>
      <c r="K367" s="5">
        <v>2151</v>
      </c>
      <c r="L367" s="5">
        <f>F367/K367</f>
        <v>0.05950720595072059</v>
      </c>
      <c r="M367" s="5">
        <f>(G367+2*H367+2*I367)/K367</f>
        <v>0.0799628079962808</v>
      </c>
      <c r="N367" s="5">
        <f>(F367+J367)/(2*K367)</f>
        <v>0.16387726638772665</v>
      </c>
      <c r="O367" s="5">
        <v>491</v>
      </c>
      <c r="P367" s="5">
        <v>483</v>
      </c>
      <c r="Q367" s="5">
        <v>417</v>
      </c>
      <c r="R367" s="5"/>
      <c r="S367" s="5"/>
      <c r="T367" s="5"/>
      <c r="W367" s="4"/>
    </row>
    <row r="368" spans="1:23" ht="19.5" customHeight="1">
      <c r="A368" s="2">
        <v>93</v>
      </c>
      <c r="B368" s="3" t="s">
        <v>313</v>
      </c>
      <c r="C368" s="2" t="s">
        <v>19</v>
      </c>
      <c r="D368" s="2" t="s">
        <v>39</v>
      </c>
      <c r="E368" s="2" t="s">
        <v>314</v>
      </c>
      <c r="F368" s="5">
        <v>1609</v>
      </c>
      <c r="G368" s="5">
        <v>1550</v>
      </c>
      <c r="H368" s="5">
        <v>48</v>
      </c>
      <c r="I368" s="5">
        <v>30</v>
      </c>
      <c r="J368" s="5">
        <v>981</v>
      </c>
      <c r="K368" s="5">
        <v>4000</v>
      </c>
      <c r="L368" s="5">
        <f>F368/K368</f>
        <v>0.40225</v>
      </c>
      <c r="M368" s="5">
        <f>(G368+2*H368+2*I368)/K368</f>
        <v>0.4265</v>
      </c>
      <c r="N368" s="5">
        <f>(F368+J368)/(2*K368)</f>
        <v>0.32375</v>
      </c>
      <c r="O368" s="5">
        <v>164</v>
      </c>
      <c r="P368" s="8">
        <v>208</v>
      </c>
      <c r="Q368" s="5">
        <v>223</v>
      </c>
      <c r="U368" s="4"/>
      <c r="W368" s="4"/>
    </row>
    <row r="369" spans="1:23" ht="19.5" customHeight="1">
      <c r="A369" s="2" t="s">
        <v>28</v>
      </c>
      <c r="B369" s="3" t="s">
        <v>162</v>
      </c>
      <c r="C369" s="2" t="s">
        <v>23</v>
      </c>
      <c r="D369" s="2" t="s">
        <v>76</v>
      </c>
      <c r="E369" s="2" t="s">
        <v>89</v>
      </c>
      <c r="F369" s="5">
        <v>1221</v>
      </c>
      <c r="G369" s="5">
        <v>1099</v>
      </c>
      <c r="H369" s="5">
        <v>147</v>
      </c>
      <c r="I369" s="5">
        <v>5</v>
      </c>
      <c r="J369" s="8">
        <v>1613</v>
      </c>
      <c r="K369" s="8">
        <v>2813</v>
      </c>
      <c r="L369" s="5">
        <f>F369/K369</f>
        <v>0.4340561677923925</v>
      </c>
      <c r="M369" s="5">
        <f>(G369+2*H369+2*I369)/K369</f>
        <v>0.49875577675079985</v>
      </c>
      <c r="N369" s="5">
        <f>(F369+J369)/(2*K369)</f>
        <v>0.5037326697476004</v>
      </c>
      <c r="O369" s="5">
        <v>139</v>
      </c>
      <c r="P369" s="8">
        <v>152</v>
      </c>
      <c r="Q369" s="5">
        <v>93</v>
      </c>
      <c r="W369" s="4"/>
    </row>
    <row r="370" spans="1:23" ht="19.5" customHeight="1">
      <c r="A370" s="2" t="s">
        <v>28</v>
      </c>
      <c r="B370" s="3" t="s">
        <v>300</v>
      </c>
      <c r="C370" s="2" t="s">
        <v>23</v>
      </c>
      <c r="D370" s="2" t="s">
        <v>76</v>
      </c>
      <c r="E370" s="2" t="s">
        <v>89</v>
      </c>
      <c r="F370" s="5">
        <v>1439</v>
      </c>
      <c r="G370" s="5">
        <v>1351</v>
      </c>
      <c r="H370" s="5">
        <v>150</v>
      </c>
      <c r="I370" s="5">
        <v>4</v>
      </c>
      <c r="J370" s="8">
        <v>1724</v>
      </c>
      <c r="K370" s="5">
        <v>4709</v>
      </c>
      <c r="L370" s="5">
        <f>F370/K370</f>
        <v>0.3055850499044383</v>
      </c>
      <c r="M370" s="5">
        <f>(G370+2*H370+2*I370)/K370</f>
        <v>0.3523040985347207</v>
      </c>
      <c r="N370" s="5">
        <f>(F370+J370)/(2*K370)</f>
        <v>0.335846251858144</v>
      </c>
      <c r="O370" s="5">
        <v>267</v>
      </c>
      <c r="P370" s="5">
        <v>273</v>
      </c>
      <c r="Q370" s="5">
        <v>209</v>
      </c>
      <c r="W370" s="4"/>
    </row>
    <row r="371" spans="1:23" ht="19.5" customHeight="1">
      <c r="A371" s="2" t="s">
        <v>25</v>
      </c>
      <c r="B371" s="3" t="s">
        <v>87</v>
      </c>
      <c r="C371" s="2" t="s">
        <v>23</v>
      </c>
      <c r="D371" s="2" t="s">
        <v>88</v>
      </c>
      <c r="E371" s="2" t="s">
        <v>89</v>
      </c>
      <c r="F371" s="5">
        <v>1061</v>
      </c>
      <c r="G371" s="5">
        <v>1041</v>
      </c>
      <c r="H371" s="5">
        <v>31</v>
      </c>
      <c r="I371" s="5">
        <v>2</v>
      </c>
      <c r="J371" s="8">
        <v>1610</v>
      </c>
      <c r="K371" s="5">
        <v>1633</v>
      </c>
      <c r="L371" s="5">
        <f>F371/K371</f>
        <v>0.6497244335578689</v>
      </c>
      <c r="M371" s="5">
        <f>(G371+2*H371+2*I371)/K371</f>
        <v>0.677893447642376</v>
      </c>
      <c r="N371" s="5">
        <f>(F371+J371)/(2*K371)</f>
        <v>0.8178199632578077</v>
      </c>
      <c r="O371" s="5">
        <v>61</v>
      </c>
      <c r="P371" s="8">
        <v>78</v>
      </c>
      <c r="Q371" s="5">
        <v>35</v>
      </c>
      <c r="W371" s="4"/>
    </row>
    <row r="372" spans="1:23" ht="19.5" customHeight="1">
      <c r="A372" s="2" t="s">
        <v>25</v>
      </c>
      <c r="B372" s="3" t="s">
        <v>425</v>
      </c>
      <c r="C372" s="2" t="s">
        <v>23</v>
      </c>
      <c r="D372" s="2" t="s">
        <v>88</v>
      </c>
      <c r="E372" s="2" t="s">
        <v>89</v>
      </c>
      <c r="F372" s="5">
        <v>806</v>
      </c>
      <c r="G372" s="5">
        <v>804</v>
      </c>
      <c r="H372" s="5">
        <v>50</v>
      </c>
      <c r="I372" s="5">
        <v>0</v>
      </c>
      <c r="J372" s="5">
        <v>777</v>
      </c>
      <c r="K372" s="5">
        <v>3255</v>
      </c>
      <c r="L372" s="5">
        <f>F372/K372</f>
        <v>0.24761904761904763</v>
      </c>
      <c r="M372" s="5">
        <f>(G372+2*H372+2*I372)/K372</f>
        <v>0.27772657450076804</v>
      </c>
      <c r="N372" s="5">
        <f>(F372+J372)/(2*K372)</f>
        <v>0.24316436251920123</v>
      </c>
      <c r="O372" s="5">
        <v>338</v>
      </c>
      <c r="P372" s="5">
        <v>359</v>
      </c>
      <c r="Q372" s="5">
        <v>325</v>
      </c>
      <c r="W372" s="4"/>
    </row>
    <row r="373" spans="1:23" ht="19.5" customHeight="1">
      <c r="A373" s="2" t="s">
        <v>52</v>
      </c>
      <c r="B373" s="3" t="s">
        <v>213</v>
      </c>
      <c r="C373" s="2" t="s">
        <v>19</v>
      </c>
      <c r="D373" s="2" t="s">
        <v>66</v>
      </c>
      <c r="E373" s="2" t="s">
        <v>89</v>
      </c>
      <c r="F373" s="5">
        <v>2388</v>
      </c>
      <c r="G373" s="5">
        <v>2324</v>
      </c>
      <c r="H373" s="5">
        <v>130</v>
      </c>
      <c r="I373" s="5">
        <v>19</v>
      </c>
      <c r="J373" s="5">
        <v>549</v>
      </c>
      <c r="K373" s="5">
        <v>3500</v>
      </c>
      <c r="L373" s="5">
        <f>F373/K373</f>
        <v>0.6822857142857143</v>
      </c>
      <c r="M373" s="5">
        <f>(G373+2*H373+2*I373)/K373</f>
        <v>0.7491428571428571</v>
      </c>
      <c r="N373" s="5">
        <f>(F373+J373)/(2*K373)</f>
        <v>0.4195714285714286</v>
      </c>
      <c r="O373" s="5">
        <v>56</v>
      </c>
      <c r="P373" s="5">
        <v>63</v>
      </c>
      <c r="Q373" s="5">
        <v>138</v>
      </c>
      <c r="W373" s="4"/>
    </row>
    <row r="374" spans="1:23" ht="19.5" customHeight="1">
      <c r="A374" s="2" t="s">
        <v>52</v>
      </c>
      <c r="B374" s="3" t="s">
        <v>309</v>
      </c>
      <c r="C374" s="2" t="s">
        <v>19</v>
      </c>
      <c r="D374" s="2" t="s">
        <v>66</v>
      </c>
      <c r="E374" s="2" t="s">
        <v>89</v>
      </c>
      <c r="F374" s="5">
        <v>1628</v>
      </c>
      <c r="G374" s="5">
        <v>1583</v>
      </c>
      <c r="H374" s="5">
        <v>63</v>
      </c>
      <c r="I374" s="5">
        <v>24</v>
      </c>
      <c r="J374" s="5">
        <v>547</v>
      </c>
      <c r="K374" s="5">
        <v>3300</v>
      </c>
      <c r="L374" s="5">
        <f>F374/K374</f>
        <v>0.49333333333333335</v>
      </c>
      <c r="M374" s="5">
        <f>(G374+2*H374+2*I374)/K374</f>
        <v>0.5324242424242425</v>
      </c>
      <c r="N374" s="5">
        <f>(F374+J374)/(2*K374)</f>
        <v>0.32954545454545453</v>
      </c>
      <c r="O374" s="5">
        <v>106</v>
      </c>
      <c r="P374" s="5">
        <v>137</v>
      </c>
      <c r="Q374" s="5">
        <v>219</v>
      </c>
      <c r="W374" s="4"/>
    </row>
    <row r="375" spans="1:23" ht="19.5" customHeight="1">
      <c r="A375" s="2" t="s">
        <v>32</v>
      </c>
      <c r="B375" s="3" t="s">
        <v>401</v>
      </c>
      <c r="C375" s="2" t="s">
        <v>44</v>
      </c>
      <c r="D375" s="2" t="s">
        <v>45</v>
      </c>
      <c r="E375" s="2" t="s">
        <v>105</v>
      </c>
      <c r="F375" s="5">
        <v>1952</v>
      </c>
      <c r="G375" s="5">
        <v>1470</v>
      </c>
      <c r="H375" s="5">
        <v>471</v>
      </c>
      <c r="I375" s="5">
        <v>161</v>
      </c>
      <c r="J375" s="8">
        <v>2173</v>
      </c>
      <c r="K375" s="5">
        <v>7910</v>
      </c>
      <c r="L375" s="5">
        <f>F375/K375</f>
        <v>0.2467762326169406</v>
      </c>
      <c r="M375" s="5">
        <f>(G375+2*H375+2*I375)/K375</f>
        <v>0.3456384323640961</v>
      </c>
      <c r="N375" s="5">
        <f>(F375+J375)/(2*K375)</f>
        <v>0.2607458912768647</v>
      </c>
      <c r="O375" s="5">
        <v>342</v>
      </c>
      <c r="P375" s="8">
        <v>282</v>
      </c>
      <c r="Q375" s="5">
        <v>302</v>
      </c>
      <c r="W375" s="4"/>
    </row>
    <row r="376" spans="1:23" ht="19.5" customHeight="1">
      <c r="A376" s="2" t="s">
        <v>32</v>
      </c>
      <c r="B376" s="3" t="s">
        <v>104</v>
      </c>
      <c r="C376" s="2" t="s">
        <v>44</v>
      </c>
      <c r="D376" s="2" t="s">
        <v>45</v>
      </c>
      <c r="E376" s="2" t="s">
        <v>105</v>
      </c>
      <c r="F376" s="5">
        <v>2830</v>
      </c>
      <c r="G376" s="5">
        <v>2795</v>
      </c>
      <c r="H376" s="5">
        <v>136</v>
      </c>
      <c r="I376" s="5">
        <v>2</v>
      </c>
      <c r="J376" s="8">
        <v>2424</v>
      </c>
      <c r="K376" s="5">
        <v>3699</v>
      </c>
      <c r="L376" s="5">
        <f>F376/K376</f>
        <v>0.7650716409840498</v>
      </c>
      <c r="M376" s="5">
        <f>(G376+2*H376+2*I376)/K376</f>
        <v>0.8302243849689105</v>
      </c>
      <c r="N376" s="5">
        <f>(F376+J376)/(2*K376)</f>
        <v>0.7101919437685861</v>
      </c>
      <c r="O376" s="5">
        <v>46</v>
      </c>
      <c r="P376" s="5">
        <v>49</v>
      </c>
      <c r="Q376" s="5">
        <v>47</v>
      </c>
      <c r="W376" s="4"/>
    </row>
    <row r="377" spans="1:23" ht="19.5" customHeight="1">
      <c r="A377" s="2" t="s">
        <v>32</v>
      </c>
      <c r="B377" s="3" t="s">
        <v>504</v>
      </c>
      <c r="C377" s="2" t="s">
        <v>44</v>
      </c>
      <c r="D377" s="2" t="s">
        <v>45</v>
      </c>
      <c r="E377" s="2" t="s">
        <v>105</v>
      </c>
      <c r="F377" s="5">
        <v>954</v>
      </c>
      <c r="G377" s="5">
        <v>738</v>
      </c>
      <c r="H377" s="5">
        <v>219</v>
      </c>
      <c r="I377" s="5">
        <v>97</v>
      </c>
      <c r="J377" s="5">
        <v>583</v>
      </c>
      <c r="K377" s="5">
        <v>4230</v>
      </c>
      <c r="L377" s="5">
        <f>F377/K377</f>
        <v>0.225531914893617</v>
      </c>
      <c r="M377" s="5">
        <f>(G377+2*H377+2*I377)/K377</f>
        <v>0.32387706855791965</v>
      </c>
      <c r="N377" s="5">
        <f>(F377+J377)/(2*K377)</f>
        <v>0.18167848699763595</v>
      </c>
      <c r="O377" s="5">
        <v>365</v>
      </c>
      <c r="P377" s="5">
        <v>303</v>
      </c>
      <c r="Q377" s="5">
        <v>398</v>
      </c>
      <c r="W377" s="4"/>
    </row>
    <row r="378" spans="1:23" ht="19.5" customHeight="1">
      <c r="A378" s="2" t="s">
        <v>32</v>
      </c>
      <c r="B378" s="3" t="s">
        <v>558</v>
      </c>
      <c r="C378" s="2" t="s">
        <v>44</v>
      </c>
      <c r="D378" s="2" t="s">
        <v>45</v>
      </c>
      <c r="E378" s="2" t="s">
        <v>105</v>
      </c>
      <c r="F378" s="5">
        <v>3201</v>
      </c>
      <c r="G378" s="5">
        <v>2847</v>
      </c>
      <c r="H378" s="5">
        <v>453</v>
      </c>
      <c r="I378" s="5">
        <v>146</v>
      </c>
      <c r="J378" s="5">
        <v>2687</v>
      </c>
      <c r="K378" s="8">
        <v>21797</v>
      </c>
      <c r="L378" s="5">
        <f>F378/K378</f>
        <v>0.14685507179887142</v>
      </c>
      <c r="M378" s="5">
        <f>(G378+2*H378+2*I378)/K378</f>
        <v>0.18557599669679314</v>
      </c>
      <c r="N378" s="5">
        <f>(F378+J378)/(2*K378)</f>
        <v>0.13506445841170803</v>
      </c>
      <c r="O378" s="5">
        <v>443</v>
      </c>
      <c r="P378" s="5">
        <v>433</v>
      </c>
      <c r="Q378" s="5">
        <v>452</v>
      </c>
      <c r="W378" s="4"/>
    </row>
    <row r="379" spans="1:23" ht="19.5" customHeight="1">
      <c r="A379" s="2" t="s">
        <v>32</v>
      </c>
      <c r="B379" s="3" t="s">
        <v>437</v>
      </c>
      <c r="C379" s="2" t="s">
        <v>44</v>
      </c>
      <c r="D379" s="2" t="s">
        <v>45</v>
      </c>
      <c r="E379" s="2" t="s">
        <v>105</v>
      </c>
      <c r="F379" s="5">
        <v>2145</v>
      </c>
      <c r="G379" s="5">
        <v>2013</v>
      </c>
      <c r="H379" s="5">
        <v>169</v>
      </c>
      <c r="I379" s="5">
        <v>30</v>
      </c>
      <c r="J379" s="8">
        <v>3128</v>
      </c>
      <c r="K379" s="8">
        <v>11000</v>
      </c>
      <c r="L379" s="5">
        <f>F379/K379</f>
        <v>0.195</v>
      </c>
      <c r="M379" s="5">
        <f>(G379+2*H379+2*I379)/K379</f>
        <v>0.21918181818181817</v>
      </c>
      <c r="N379" s="5">
        <f>(F379+J379)/(2*K379)</f>
        <v>0.2396818181818182</v>
      </c>
      <c r="O379" s="5">
        <v>396</v>
      </c>
      <c r="P379" s="5">
        <v>405</v>
      </c>
      <c r="Q379" s="5">
        <v>337</v>
      </c>
      <c r="W379" s="4"/>
    </row>
    <row r="380" spans="1:23" ht="19.5" customHeight="1">
      <c r="A380" s="2" t="s">
        <v>32</v>
      </c>
      <c r="B380" s="3" t="s">
        <v>195</v>
      </c>
      <c r="C380" s="2" t="s">
        <v>44</v>
      </c>
      <c r="D380" s="2" t="s">
        <v>45</v>
      </c>
      <c r="E380" s="2" t="s">
        <v>105</v>
      </c>
      <c r="F380" s="5">
        <v>895</v>
      </c>
      <c r="G380" s="5">
        <v>887</v>
      </c>
      <c r="H380" s="5">
        <v>20</v>
      </c>
      <c r="I380" s="5">
        <v>0</v>
      </c>
      <c r="J380" s="5">
        <v>919</v>
      </c>
      <c r="K380" s="5">
        <v>2000</v>
      </c>
      <c r="L380" s="5">
        <f>F380/K380</f>
        <v>0.4475</v>
      </c>
      <c r="M380" s="5">
        <f>(G380+2*H380+2*I380)/K380</f>
        <v>0.4635</v>
      </c>
      <c r="N380" s="5">
        <f>(F380+J380)/(2*K380)</f>
        <v>0.4535</v>
      </c>
      <c r="O380" s="5">
        <v>132</v>
      </c>
      <c r="P380" s="5">
        <v>179</v>
      </c>
      <c r="Q380" s="5">
        <v>121</v>
      </c>
      <c r="W380" s="4"/>
    </row>
    <row r="381" spans="1:23" ht="19.5" customHeight="1">
      <c r="A381" s="2" t="s">
        <v>32</v>
      </c>
      <c r="B381" s="3" t="s">
        <v>342</v>
      </c>
      <c r="C381" s="2" t="s">
        <v>44</v>
      </c>
      <c r="D381" s="2" t="s">
        <v>45</v>
      </c>
      <c r="E381" s="2" t="s">
        <v>105</v>
      </c>
      <c r="F381" s="5">
        <v>2033</v>
      </c>
      <c r="G381" s="5">
        <v>1866</v>
      </c>
      <c r="H381" s="5">
        <v>174</v>
      </c>
      <c r="I381" s="5">
        <v>67</v>
      </c>
      <c r="J381" s="8">
        <v>2168</v>
      </c>
      <c r="K381" s="8">
        <v>7000</v>
      </c>
      <c r="L381" s="5">
        <f>F381/K381</f>
        <v>0.2904285714285714</v>
      </c>
      <c r="M381" s="5">
        <f>(G381+2*H381+2*I381)/K381</f>
        <v>0.3354285714285714</v>
      </c>
      <c r="N381" s="5">
        <f>(F381+J381)/(2*K381)</f>
        <v>0.30007142857142854</v>
      </c>
      <c r="O381" s="5">
        <v>279</v>
      </c>
      <c r="P381" s="8">
        <v>292</v>
      </c>
      <c r="Q381" s="5">
        <v>248</v>
      </c>
      <c r="R381" s="5"/>
      <c r="S381" s="5"/>
      <c r="T381" s="5"/>
      <c r="W381" s="4"/>
    </row>
    <row r="382" spans="1:23" ht="19.5" customHeight="1">
      <c r="A382" s="2" t="s">
        <v>32</v>
      </c>
      <c r="B382" s="3" t="s">
        <v>325</v>
      </c>
      <c r="C382" s="2" t="s">
        <v>44</v>
      </c>
      <c r="D382" s="2" t="s">
        <v>45</v>
      </c>
      <c r="E382" s="2" t="s">
        <v>105</v>
      </c>
      <c r="F382" s="5">
        <v>1405</v>
      </c>
      <c r="G382" s="5">
        <v>1292</v>
      </c>
      <c r="H382" s="5">
        <v>142</v>
      </c>
      <c r="I382" s="5">
        <v>51</v>
      </c>
      <c r="J382" s="8">
        <v>1478</v>
      </c>
      <c r="K382" s="5">
        <v>4591</v>
      </c>
      <c r="L382" s="5">
        <f>F382/K382</f>
        <v>0.30603354389022</v>
      </c>
      <c r="M382" s="5">
        <f>(G382+2*H382+2*I382)/K382</f>
        <v>0.3654977129165759</v>
      </c>
      <c r="N382" s="5">
        <f>(F382+J382)/(2*K382)</f>
        <v>0.3139838815072969</v>
      </c>
      <c r="O382" s="5">
        <v>265</v>
      </c>
      <c r="P382" s="8">
        <v>264</v>
      </c>
      <c r="Q382" s="5">
        <v>233</v>
      </c>
      <c r="R382" s="5"/>
      <c r="S382" s="5"/>
      <c r="T382" s="5"/>
      <c r="W382" s="4"/>
    </row>
    <row r="383" spans="1:23" ht="19.5" customHeight="1">
      <c r="A383" s="2" t="s">
        <v>32</v>
      </c>
      <c r="B383" s="10" t="s">
        <v>267</v>
      </c>
      <c r="C383" s="2" t="s">
        <v>44</v>
      </c>
      <c r="D383" s="2" t="s">
        <v>45</v>
      </c>
      <c r="E383" s="2" t="s">
        <v>105</v>
      </c>
      <c r="F383" s="5">
        <v>985</v>
      </c>
      <c r="G383" s="5">
        <v>942</v>
      </c>
      <c r="H383" s="5">
        <v>82</v>
      </c>
      <c r="I383" s="5">
        <v>6</v>
      </c>
      <c r="J383" s="5">
        <v>966</v>
      </c>
      <c r="K383" s="5">
        <v>2700</v>
      </c>
      <c r="L383" s="5">
        <f>F383/K383</f>
        <v>0.3648148148148148</v>
      </c>
      <c r="M383" s="5">
        <f>(G383+2*H383+2*I383)/K383</f>
        <v>0.4140740740740741</v>
      </c>
      <c r="N383" s="5">
        <f>(F383+J383)/(2*K383)</f>
        <v>0.3612962962962963</v>
      </c>
      <c r="O383" s="5">
        <v>194</v>
      </c>
      <c r="P383" s="8">
        <v>220</v>
      </c>
      <c r="Q383" s="5">
        <v>184</v>
      </c>
      <c r="W383" s="4"/>
    </row>
    <row r="384" spans="1:23" ht="19.5" customHeight="1">
      <c r="A384" s="2" t="s">
        <v>32</v>
      </c>
      <c r="B384" s="3" t="s">
        <v>469</v>
      </c>
      <c r="C384" s="2" t="s">
        <v>44</v>
      </c>
      <c r="D384" s="2" t="s">
        <v>45</v>
      </c>
      <c r="E384" s="2" t="s">
        <v>105</v>
      </c>
      <c r="F384" s="5">
        <v>1412</v>
      </c>
      <c r="G384" s="5">
        <v>1203</v>
      </c>
      <c r="H384" s="5">
        <v>151</v>
      </c>
      <c r="I384" s="5">
        <v>98</v>
      </c>
      <c r="J384" s="8">
        <v>1431</v>
      </c>
      <c r="K384" s="5">
        <v>6657</v>
      </c>
      <c r="L384" s="5">
        <f>F384/K384</f>
        <v>0.2121075559561364</v>
      </c>
      <c r="M384" s="5">
        <f>(G384+2*H384+2*I384)/K384</f>
        <v>0.2555205047318612</v>
      </c>
      <c r="N384" s="5">
        <f>(F384+J384)/(2*K384)</f>
        <v>0.2135346252065495</v>
      </c>
      <c r="O384" s="5">
        <v>379</v>
      </c>
      <c r="P384" s="5">
        <v>377</v>
      </c>
      <c r="Q384" s="5">
        <v>365</v>
      </c>
      <c r="W384" s="4"/>
    </row>
    <row r="385" spans="1:23" ht="19.5" customHeight="1">
      <c r="A385" s="2" t="s">
        <v>32</v>
      </c>
      <c r="B385" s="3" t="s">
        <v>544</v>
      </c>
      <c r="C385" s="2" t="s">
        <v>44</v>
      </c>
      <c r="D385" s="2" t="s">
        <v>45</v>
      </c>
      <c r="E385" s="2" t="s">
        <v>105</v>
      </c>
      <c r="F385" s="5">
        <v>1024</v>
      </c>
      <c r="G385" s="5">
        <v>880</v>
      </c>
      <c r="H385" s="5">
        <v>125</v>
      </c>
      <c r="I385" s="5">
        <v>57</v>
      </c>
      <c r="J385" s="5">
        <v>992</v>
      </c>
      <c r="K385" s="8">
        <v>6722</v>
      </c>
      <c r="L385" s="5">
        <f>F385/K385</f>
        <v>0.15233561440047605</v>
      </c>
      <c r="M385" s="5">
        <f>(G385+2*H385+2*I385)/K385</f>
        <v>0.18506396905682831</v>
      </c>
      <c r="N385" s="5">
        <f>(F385+J385)/(2*K385)</f>
        <v>0.1499553704254686</v>
      </c>
      <c r="O385" s="5">
        <v>437</v>
      </c>
      <c r="P385" s="8">
        <v>434</v>
      </c>
      <c r="Q385" s="5">
        <v>438</v>
      </c>
      <c r="W385" s="4"/>
    </row>
    <row r="386" spans="1:23" ht="19.5" customHeight="1">
      <c r="A386" s="2" t="s">
        <v>32</v>
      </c>
      <c r="B386" s="3" t="s">
        <v>429</v>
      </c>
      <c r="C386" s="2" t="s">
        <v>44</v>
      </c>
      <c r="D386" s="2" t="s">
        <v>45</v>
      </c>
      <c r="E386" s="2" t="s">
        <v>105</v>
      </c>
      <c r="F386" s="5">
        <v>2211</v>
      </c>
      <c r="G386" s="5">
        <v>1761</v>
      </c>
      <c r="H386" s="5">
        <v>434</v>
      </c>
      <c r="I386" s="5">
        <v>136</v>
      </c>
      <c r="J386" s="8">
        <v>2414</v>
      </c>
      <c r="K386" s="8">
        <v>9538</v>
      </c>
      <c r="L386" s="5">
        <f>F386/K386</f>
        <v>0.23180960369050116</v>
      </c>
      <c r="M386" s="5">
        <f>(G386+2*H386+2*I386)/K386</f>
        <v>0.30415181379744183</v>
      </c>
      <c r="N386" s="5">
        <f>(F386+J386)/(2*K386)</f>
        <v>0.2424512476410149</v>
      </c>
      <c r="O386" s="5">
        <v>358</v>
      </c>
      <c r="P386" s="5">
        <v>335</v>
      </c>
      <c r="Q386" s="5">
        <v>329</v>
      </c>
      <c r="W386" s="4"/>
    </row>
    <row r="387" spans="1:23" ht="19.5" customHeight="1">
      <c r="A387" s="2" t="s">
        <v>32</v>
      </c>
      <c r="B387" s="3" t="s">
        <v>301</v>
      </c>
      <c r="C387" s="2" t="s">
        <v>44</v>
      </c>
      <c r="D387" s="2" t="s">
        <v>45</v>
      </c>
      <c r="E387" s="2" t="s">
        <v>105</v>
      </c>
      <c r="F387" s="5">
        <v>529</v>
      </c>
      <c r="G387" s="5">
        <v>400</v>
      </c>
      <c r="H387" s="5">
        <v>108</v>
      </c>
      <c r="I387" s="5">
        <v>55</v>
      </c>
      <c r="J387" s="5">
        <v>543</v>
      </c>
      <c r="K387" s="5">
        <v>1600</v>
      </c>
      <c r="L387" s="5">
        <f>F387/K387</f>
        <v>0.330625</v>
      </c>
      <c r="M387" s="5">
        <f>(G387+2*H387+2*I387)/K387</f>
        <v>0.45375</v>
      </c>
      <c r="N387" s="5">
        <f>(F387+J387)/(2*K387)</f>
        <v>0.335</v>
      </c>
      <c r="O387" s="5">
        <v>233</v>
      </c>
      <c r="P387" s="5">
        <v>185</v>
      </c>
      <c r="Q387" s="5">
        <v>210</v>
      </c>
      <c r="W387" s="4"/>
    </row>
    <row r="388" spans="1:23" ht="19.5" customHeight="1">
      <c r="A388" s="2" t="s">
        <v>32</v>
      </c>
      <c r="B388" s="3" t="s">
        <v>215</v>
      </c>
      <c r="C388" s="2" t="s">
        <v>44</v>
      </c>
      <c r="D388" s="2" t="s">
        <v>45</v>
      </c>
      <c r="E388" s="2" t="s">
        <v>105</v>
      </c>
      <c r="F388" s="5">
        <v>2789</v>
      </c>
      <c r="G388" s="5">
        <v>2281</v>
      </c>
      <c r="H388" s="5">
        <v>601</v>
      </c>
      <c r="I388" s="5">
        <v>179</v>
      </c>
      <c r="J388" s="8">
        <v>2641</v>
      </c>
      <c r="K388" s="5">
        <v>6500</v>
      </c>
      <c r="L388" s="5">
        <f>F388/K388</f>
        <v>0.4290769230769231</v>
      </c>
      <c r="M388" s="5">
        <f>(G388+2*H388+2*I388)/K388</f>
        <v>0.5909230769230769</v>
      </c>
      <c r="N388" s="5">
        <f>(F388+J388)/(2*K388)</f>
        <v>0.4176923076923077</v>
      </c>
      <c r="O388" s="5">
        <v>144</v>
      </c>
      <c r="P388" s="5">
        <v>97</v>
      </c>
      <c r="Q388" s="5">
        <v>140</v>
      </c>
      <c r="W388" s="4"/>
    </row>
    <row r="389" spans="1:23" ht="19.5" customHeight="1">
      <c r="A389" s="2" t="s">
        <v>32</v>
      </c>
      <c r="B389" s="3" t="s">
        <v>443</v>
      </c>
      <c r="C389" s="2" t="s">
        <v>44</v>
      </c>
      <c r="D389" s="2" t="s">
        <v>45</v>
      </c>
      <c r="E389" s="2" t="s">
        <v>105</v>
      </c>
      <c r="F389" s="5">
        <v>3099</v>
      </c>
      <c r="G389" s="5">
        <v>2663</v>
      </c>
      <c r="H389" s="5">
        <v>537</v>
      </c>
      <c r="I389" s="5">
        <v>148</v>
      </c>
      <c r="J389" s="8">
        <v>2926</v>
      </c>
      <c r="K389" s="8">
        <v>13000</v>
      </c>
      <c r="L389" s="5">
        <f>F389/K389</f>
        <v>0.2383846153846154</v>
      </c>
      <c r="M389" s="5">
        <f>(G389+2*H389+2*I389)/K389</f>
        <v>0.31023076923076925</v>
      </c>
      <c r="N389" s="5">
        <f>(F389+J389)/(2*K389)</f>
        <v>0.23173076923076924</v>
      </c>
      <c r="O389" s="5">
        <v>350</v>
      </c>
      <c r="P389" s="8">
        <v>322</v>
      </c>
      <c r="Q389" s="5">
        <v>343</v>
      </c>
      <c r="U389" s="4"/>
      <c r="W389" s="4"/>
    </row>
    <row r="390" spans="1:23" ht="19.5" customHeight="1">
      <c r="A390" s="2" t="s">
        <v>32</v>
      </c>
      <c r="B390" s="3" t="s">
        <v>482</v>
      </c>
      <c r="C390" s="2" t="s">
        <v>44</v>
      </c>
      <c r="D390" s="2" t="s">
        <v>45</v>
      </c>
      <c r="E390" s="2" t="s">
        <v>105</v>
      </c>
      <c r="F390" s="5">
        <v>1596</v>
      </c>
      <c r="G390" s="5">
        <v>1299</v>
      </c>
      <c r="H390" s="5">
        <v>262</v>
      </c>
      <c r="I390" s="5">
        <v>143</v>
      </c>
      <c r="J390" s="8">
        <v>1461</v>
      </c>
      <c r="K390" s="8">
        <v>7529</v>
      </c>
      <c r="L390" s="5">
        <f>F390/K390</f>
        <v>0.21198034267499005</v>
      </c>
      <c r="M390" s="5">
        <f>(G390+2*H390+2*I390)/K390</f>
        <v>0.2801168813919511</v>
      </c>
      <c r="N390" s="5">
        <f>(F390+J390)/(2*K390)</f>
        <v>0.20301500863328464</v>
      </c>
      <c r="O390" s="5">
        <v>380</v>
      </c>
      <c r="P390" s="8">
        <v>356</v>
      </c>
      <c r="Q390" s="5">
        <v>378</v>
      </c>
      <c r="U390" s="4"/>
      <c r="W390" s="4"/>
    </row>
    <row r="391" spans="1:23" ht="19.5" customHeight="1">
      <c r="A391" s="2" t="s">
        <v>32</v>
      </c>
      <c r="B391" s="3" t="s">
        <v>407</v>
      </c>
      <c r="C391" s="2" t="s">
        <v>44</v>
      </c>
      <c r="D391" s="2" t="s">
        <v>45</v>
      </c>
      <c r="E391" s="2" t="s">
        <v>105</v>
      </c>
      <c r="F391" s="5">
        <v>2778</v>
      </c>
      <c r="G391" s="5">
        <v>2258</v>
      </c>
      <c r="H391" s="5">
        <v>488</v>
      </c>
      <c r="I391" s="5">
        <v>207</v>
      </c>
      <c r="J391" s="8">
        <v>2401</v>
      </c>
      <c r="K391" s="8">
        <v>10000</v>
      </c>
      <c r="L391" s="5">
        <f>F391/K391</f>
        <v>0.2778</v>
      </c>
      <c r="M391" s="5">
        <f>(G391+2*H391+2*I391)/K391</f>
        <v>0.3648</v>
      </c>
      <c r="N391" s="5">
        <f>(F391+J391)/(2*K391)</f>
        <v>0.25895</v>
      </c>
      <c r="O391" s="5">
        <v>302</v>
      </c>
      <c r="P391" s="5">
        <v>265</v>
      </c>
      <c r="Q391" s="5">
        <v>307</v>
      </c>
      <c r="W391" s="4"/>
    </row>
    <row r="392" spans="1:23" ht="19.5" customHeight="1">
      <c r="A392" s="2" t="s">
        <v>32</v>
      </c>
      <c r="B392" s="3" t="s">
        <v>295</v>
      </c>
      <c r="C392" s="2" t="s">
        <v>44</v>
      </c>
      <c r="D392" s="2" t="s">
        <v>45</v>
      </c>
      <c r="E392" s="2" t="s">
        <v>105</v>
      </c>
      <c r="F392" s="5">
        <v>3701</v>
      </c>
      <c r="G392" s="5">
        <v>3071</v>
      </c>
      <c r="H392" s="5">
        <v>604</v>
      </c>
      <c r="I392" s="5">
        <v>288</v>
      </c>
      <c r="J392" s="8">
        <v>3923</v>
      </c>
      <c r="K392" s="8">
        <v>11217</v>
      </c>
      <c r="L392" s="5">
        <f>F392/K392</f>
        <v>0.3299456182580012</v>
      </c>
      <c r="M392" s="5">
        <f>(G392+2*H392+2*I392)/K392</f>
        <v>0.4328251760720335</v>
      </c>
      <c r="N392" s="5">
        <f>(F392+J392)/(2*K392)</f>
        <v>0.3398413122938397</v>
      </c>
      <c r="O392" s="5">
        <v>238</v>
      </c>
      <c r="P392" s="8">
        <v>202</v>
      </c>
      <c r="Q392" s="5">
        <v>206</v>
      </c>
      <c r="W392" s="4"/>
    </row>
    <row r="393" spans="1:23" ht="19.5" customHeight="1">
      <c r="A393" s="2" t="s">
        <v>52</v>
      </c>
      <c r="B393" s="3" t="s">
        <v>269</v>
      </c>
      <c r="C393" s="2" t="s">
        <v>23</v>
      </c>
      <c r="D393" s="2" t="s">
        <v>34</v>
      </c>
      <c r="E393" s="2" t="s">
        <v>112</v>
      </c>
      <c r="F393" s="5">
        <v>2291</v>
      </c>
      <c r="G393" s="5">
        <v>2018</v>
      </c>
      <c r="H393" s="5">
        <v>394</v>
      </c>
      <c r="I393" s="5">
        <v>78</v>
      </c>
      <c r="J393" s="8">
        <v>2400</v>
      </c>
      <c r="K393" s="8">
        <v>6518</v>
      </c>
      <c r="L393" s="5">
        <f>F393/K393</f>
        <v>0.35148818656029457</v>
      </c>
      <c r="M393" s="5">
        <f>(G393+2*H393+2*I393)/K393</f>
        <v>0.45443387542190855</v>
      </c>
      <c r="N393" s="5">
        <f>(F393+J393)/(2*K393)</f>
        <v>0.3598496471310218</v>
      </c>
      <c r="O393" s="5">
        <v>210</v>
      </c>
      <c r="P393" s="8">
        <v>184</v>
      </c>
      <c r="Q393" s="5">
        <v>186</v>
      </c>
      <c r="W393" s="4"/>
    </row>
    <row r="394" spans="1:23" ht="19.5" customHeight="1">
      <c r="A394" s="2" t="s">
        <v>52</v>
      </c>
      <c r="B394" s="3" t="s">
        <v>111</v>
      </c>
      <c r="C394" s="2" t="s">
        <v>23</v>
      </c>
      <c r="D394" s="2" t="s">
        <v>34</v>
      </c>
      <c r="E394" s="2" t="s">
        <v>112</v>
      </c>
      <c r="F394" s="5">
        <v>1989</v>
      </c>
      <c r="G394" s="5">
        <v>1826</v>
      </c>
      <c r="H394" s="5">
        <v>229</v>
      </c>
      <c r="I394" s="5">
        <v>60</v>
      </c>
      <c r="J394" s="8">
        <v>1789</v>
      </c>
      <c r="K394" s="8">
        <v>2885</v>
      </c>
      <c r="L394" s="5">
        <f>F394/K394</f>
        <v>0.6894280762564992</v>
      </c>
      <c r="M394" s="5">
        <f>(G394+2*H394+2*I394)/K394</f>
        <v>0.8332755632582323</v>
      </c>
      <c r="N394" s="5">
        <f>(F394+J394)/(2*K394)</f>
        <v>0.6547660311958405</v>
      </c>
      <c r="O394" s="5">
        <v>55</v>
      </c>
      <c r="P394" s="8">
        <v>48</v>
      </c>
      <c r="Q394" s="5">
        <v>52</v>
      </c>
      <c r="W394" s="4"/>
    </row>
    <row r="395" spans="1:23" ht="19.5" customHeight="1">
      <c r="A395" s="2" t="s">
        <v>25</v>
      </c>
      <c r="B395" s="3" t="s">
        <v>535</v>
      </c>
      <c r="C395" s="2" t="s">
        <v>19</v>
      </c>
      <c r="D395" s="2" t="s">
        <v>132</v>
      </c>
      <c r="E395" s="2" t="s">
        <v>112</v>
      </c>
      <c r="F395" s="5">
        <v>217</v>
      </c>
      <c r="G395" s="5">
        <v>216</v>
      </c>
      <c r="H395" s="5">
        <v>2</v>
      </c>
      <c r="I395" s="5">
        <v>0</v>
      </c>
      <c r="J395" s="5">
        <v>193</v>
      </c>
      <c r="K395" s="5">
        <v>1320</v>
      </c>
      <c r="L395" s="5">
        <f>F395/K395</f>
        <v>0.1643939393939394</v>
      </c>
      <c r="M395" s="5">
        <f>(G395+2*H395+2*I395)/K395</f>
        <v>0.16666666666666666</v>
      </c>
      <c r="N395" s="5">
        <f>(F395+J395)/(2*K395)</f>
        <v>0.1553030303030303</v>
      </c>
      <c r="O395" s="5">
        <v>424</v>
      </c>
      <c r="P395" s="8">
        <v>444</v>
      </c>
      <c r="Q395" s="5">
        <v>429</v>
      </c>
      <c r="W395" s="4"/>
    </row>
    <row r="396" spans="1:23" ht="19.5" customHeight="1">
      <c r="A396" s="2" t="s">
        <v>25</v>
      </c>
      <c r="B396" s="3" t="s">
        <v>494</v>
      </c>
      <c r="C396" s="2" t="s">
        <v>19</v>
      </c>
      <c r="D396" s="2" t="s">
        <v>132</v>
      </c>
      <c r="E396" s="2" t="s">
        <v>112</v>
      </c>
      <c r="F396" s="5">
        <v>165</v>
      </c>
      <c r="G396" s="5">
        <v>164</v>
      </c>
      <c r="H396" s="5">
        <v>3</v>
      </c>
      <c r="I396" s="5">
        <v>0</v>
      </c>
      <c r="J396" s="5">
        <v>146</v>
      </c>
      <c r="K396" s="5">
        <v>805</v>
      </c>
      <c r="L396" s="5">
        <f>F396/K396</f>
        <v>0.20496894409937888</v>
      </c>
      <c r="M396" s="5">
        <f>(G396+2*H396+2*I396)/K396</f>
        <v>0.2111801242236025</v>
      </c>
      <c r="N396" s="5">
        <f>(F396+J396)/(2*K396)</f>
        <v>0.19316770186335402</v>
      </c>
      <c r="O396" s="5">
        <v>386</v>
      </c>
      <c r="P396" s="5">
        <v>413</v>
      </c>
      <c r="Q396" s="5">
        <v>389</v>
      </c>
      <c r="W396" s="4"/>
    </row>
    <row r="397" spans="1:23" ht="19.5" customHeight="1">
      <c r="A397" s="2" t="s">
        <v>17</v>
      </c>
      <c r="B397" s="3" t="s">
        <v>312</v>
      </c>
      <c r="C397" s="2" t="s">
        <v>19</v>
      </c>
      <c r="D397" s="2" t="s">
        <v>145</v>
      </c>
      <c r="E397" s="2" t="s">
        <v>112</v>
      </c>
      <c r="F397" s="5">
        <v>1052</v>
      </c>
      <c r="G397" s="5">
        <v>1003</v>
      </c>
      <c r="H397" s="5">
        <v>86</v>
      </c>
      <c r="I397" s="5">
        <v>8</v>
      </c>
      <c r="J397" s="5">
        <v>939</v>
      </c>
      <c r="K397" s="5">
        <v>3057</v>
      </c>
      <c r="L397" s="5">
        <f>F397/K397</f>
        <v>0.3441282302911351</v>
      </c>
      <c r="M397" s="5">
        <f>(G397+2*H397+2*I397)/K397</f>
        <v>0.38959764474975467</v>
      </c>
      <c r="N397" s="5">
        <f>(F397+J397)/(2*K397)</f>
        <v>0.32564605822702</v>
      </c>
      <c r="O397" s="5">
        <v>219</v>
      </c>
      <c r="P397" s="5">
        <v>245</v>
      </c>
      <c r="Q397" s="5">
        <v>222</v>
      </c>
      <c r="W397" s="4"/>
    </row>
    <row r="398" spans="1:23" ht="19.5" customHeight="1">
      <c r="A398" s="2" t="s">
        <v>17</v>
      </c>
      <c r="B398" s="3" t="s">
        <v>409</v>
      </c>
      <c r="C398" s="2" t="s">
        <v>19</v>
      </c>
      <c r="D398" s="2" t="s">
        <v>145</v>
      </c>
      <c r="E398" s="2" t="s">
        <v>112</v>
      </c>
      <c r="F398" s="5">
        <v>1035</v>
      </c>
      <c r="G398" s="5">
        <v>993</v>
      </c>
      <c r="H398" s="5">
        <v>71</v>
      </c>
      <c r="I398" s="5">
        <v>17</v>
      </c>
      <c r="J398" s="8">
        <v>1014</v>
      </c>
      <c r="K398" s="5">
        <v>4000</v>
      </c>
      <c r="L398" s="5">
        <f>F398/K398</f>
        <v>0.25875</v>
      </c>
      <c r="M398" s="5">
        <f>(G398+2*H398+2*I398)/K398</f>
        <v>0.29225</v>
      </c>
      <c r="N398" s="5">
        <f>(F398+J398)/(2*K398)</f>
        <v>0.256125</v>
      </c>
      <c r="O398" s="5">
        <v>326</v>
      </c>
      <c r="P398" s="5">
        <v>345</v>
      </c>
      <c r="Q398" s="5">
        <v>309</v>
      </c>
      <c r="W398" s="4"/>
    </row>
    <row r="399" spans="1:23" ht="19.5" customHeight="1">
      <c r="A399" s="2" t="s">
        <v>28</v>
      </c>
      <c r="B399" s="3" t="s">
        <v>417</v>
      </c>
      <c r="C399" s="2" t="s">
        <v>23</v>
      </c>
      <c r="D399" s="2" t="s">
        <v>81</v>
      </c>
      <c r="E399" s="2" t="s">
        <v>112</v>
      </c>
      <c r="F399" s="5">
        <v>694</v>
      </c>
      <c r="G399" s="5">
        <v>516</v>
      </c>
      <c r="H399" s="5">
        <v>180</v>
      </c>
      <c r="I399" s="5">
        <v>61</v>
      </c>
      <c r="J399" s="5">
        <v>653</v>
      </c>
      <c r="K399" s="5">
        <v>2700</v>
      </c>
      <c r="L399" s="5">
        <f>F399/K399</f>
        <v>0.25703703703703706</v>
      </c>
      <c r="M399" s="5">
        <f>(G399+2*H399+2*I399)/K399</f>
        <v>0.36962962962962964</v>
      </c>
      <c r="N399" s="5">
        <f>(F399+J399)/(2*K399)</f>
        <v>0.24944444444444444</v>
      </c>
      <c r="O399" s="5">
        <v>328</v>
      </c>
      <c r="P399" s="5">
        <v>259</v>
      </c>
      <c r="Q399" s="5">
        <v>317</v>
      </c>
      <c r="W399" s="4"/>
    </row>
    <row r="400" spans="1:23" ht="19.5" customHeight="1">
      <c r="A400" s="2" t="s">
        <v>28</v>
      </c>
      <c r="B400" s="3" t="s">
        <v>305</v>
      </c>
      <c r="C400" s="2" t="s">
        <v>23</v>
      </c>
      <c r="D400" s="2" t="s">
        <v>81</v>
      </c>
      <c r="E400" s="2" t="s">
        <v>112</v>
      </c>
      <c r="F400" s="5">
        <v>1424</v>
      </c>
      <c r="G400" s="5">
        <v>1290</v>
      </c>
      <c r="H400" s="5">
        <v>164</v>
      </c>
      <c r="I400" s="5">
        <v>40</v>
      </c>
      <c r="J400" s="8">
        <v>1578</v>
      </c>
      <c r="K400" s="5">
        <v>4500</v>
      </c>
      <c r="L400" s="5">
        <f>F400/K400</f>
        <v>0.3164444444444444</v>
      </c>
      <c r="M400" s="5">
        <f>(G400+2*H400+2*I400)/K400</f>
        <v>0.37733333333333335</v>
      </c>
      <c r="N400" s="5">
        <f>(F400+J400)/(2*K400)</f>
        <v>0.33355555555555555</v>
      </c>
      <c r="O400" s="5">
        <v>252</v>
      </c>
      <c r="P400" s="5">
        <v>251</v>
      </c>
      <c r="Q400" s="5">
        <v>215</v>
      </c>
      <c r="W400" s="4"/>
    </row>
    <row r="401" spans="1:23" ht="19.5" customHeight="1">
      <c r="A401" s="2" t="s">
        <v>52</v>
      </c>
      <c r="B401" s="3" t="s">
        <v>546</v>
      </c>
      <c r="C401" s="2" t="s">
        <v>19</v>
      </c>
      <c r="D401" s="2" t="s">
        <v>37</v>
      </c>
      <c r="E401" s="2" t="s">
        <v>112</v>
      </c>
      <c r="F401" s="5">
        <v>2784</v>
      </c>
      <c r="G401" s="5">
        <v>2748</v>
      </c>
      <c r="H401" s="5">
        <v>67</v>
      </c>
      <c r="I401" s="5">
        <v>4</v>
      </c>
      <c r="J401" s="5">
        <v>160</v>
      </c>
      <c r="K401" s="8">
        <v>10000</v>
      </c>
      <c r="L401" s="5">
        <f>F401/K401</f>
        <v>0.2784</v>
      </c>
      <c r="M401" s="5">
        <f>(G401+2*H401+2*I401)/K401</f>
        <v>0.289</v>
      </c>
      <c r="N401" s="5">
        <f>(F401+J401)/(2*K401)</f>
        <v>0.1472</v>
      </c>
      <c r="O401" s="5">
        <v>300</v>
      </c>
      <c r="P401" s="5">
        <v>349</v>
      </c>
      <c r="Q401" s="5">
        <v>440</v>
      </c>
      <c r="W401" s="4"/>
    </row>
    <row r="402" spans="1:23" ht="19.5" customHeight="1">
      <c r="A402" s="2" t="s">
        <v>52</v>
      </c>
      <c r="B402" s="3" t="s">
        <v>320</v>
      </c>
      <c r="C402" s="2" t="s">
        <v>19</v>
      </c>
      <c r="D402" s="2" t="s">
        <v>37</v>
      </c>
      <c r="E402" s="2" t="s">
        <v>112</v>
      </c>
      <c r="F402" s="5">
        <v>1427</v>
      </c>
      <c r="G402" s="5">
        <v>1347</v>
      </c>
      <c r="H402" s="5">
        <v>75</v>
      </c>
      <c r="I402" s="5">
        <v>37</v>
      </c>
      <c r="J402" s="8">
        <v>1090</v>
      </c>
      <c r="K402" s="5">
        <v>4000</v>
      </c>
      <c r="L402" s="5">
        <f>F402/K402</f>
        <v>0.35675</v>
      </c>
      <c r="M402" s="5">
        <f>(G402+2*H402+2*I402)/K402</f>
        <v>0.39275</v>
      </c>
      <c r="N402" s="5">
        <f>(F402+J402)/(2*K402)</f>
        <v>0.314625</v>
      </c>
      <c r="O402" s="5">
        <v>201</v>
      </c>
      <c r="P402" s="8">
        <v>242</v>
      </c>
      <c r="Q402" s="5">
        <v>229</v>
      </c>
      <c r="W402" s="4"/>
    </row>
    <row r="403" spans="1:23" ht="19.5" customHeight="1">
      <c r="A403" s="2" t="s">
        <v>52</v>
      </c>
      <c r="B403" s="3" t="s">
        <v>243</v>
      </c>
      <c r="C403" s="2" t="s">
        <v>19</v>
      </c>
      <c r="D403" s="2" t="s">
        <v>79</v>
      </c>
      <c r="E403" s="2" t="s">
        <v>244</v>
      </c>
      <c r="F403" s="5">
        <v>895</v>
      </c>
      <c r="G403" s="5">
        <v>749</v>
      </c>
      <c r="H403" s="5">
        <v>253</v>
      </c>
      <c r="I403" s="5">
        <v>11</v>
      </c>
      <c r="J403" s="5">
        <v>792</v>
      </c>
      <c r="K403" s="8">
        <v>2227</v>
      </c>
      <c r="L403" s="5">
        <f>F403/K403</f>
        <v>0.40188594521778176</v>
      </c>
      <c r="M403" s="5">
        <f>(G403+2*H403+2*I403)/K403</f>
        <v>0.5734171531207903</v>
      </c>
      <c r="N403" s="5">
        <f>(F403+J403)/(2*K403)</f>
        <v>0.37876066457117197</v>
      </c>
      <c r="O403" s="5">
        <v>165</v>
      </c>
      <c r="P403" s="8">
        <v>106</v>
      </c>
      <c r="Q403" s="5">
        <v>164</v>
      </c>
      <c r="W403" s="4"/>
    </row>
    <row r="404" spans="1:23" ht="19.5" customHeight="1">
      <c r="A404" s="2" t="s">
        <v>52</v>
      </c>
      <c r="B404" s="3" t="s">
        <v>252</v>
      </c>
      <c r="C404" s="2" t="s">
        <v>19</v>
      </c>
      <c r="D404" s="2" t="s">
        <v>79</v>
      </c>
      <c r="E404" s="2" t="s">
        <v>244</v>
      </c>
      <c r="F404" s="5">
        <v>1821</v>
      </c>
      <c r="G404" s="5">
        <v>1588</v>
      </c>
      <c r="H404" s="5">
        <v>369</v>
      </c>
      <c r="I404" s="5">
        <v>38</v>
      </c>
      <c r="J404" s="8">
        <v>1307</v>
      </c>
      <c r="K404" s="5">
        <v>4200</v>
      </c>
      <c r="L404" s="5">
        <f>F404/K404</f>
        <v>0.43357142857142855</v>
      </c>
      <c r="M404" s="5">
        <f>(G404+2*H404+2*I404)/K404</f>
        <v>0.5719047619047619</v>
      </c>
      <c r="N404" s="5">
        <f>(F404+J404)/(2*K404)</f>
        <v>0.37238095238095237</v>
      </c>
      <c r="O404" s="5">
        <v>141</v>
      </c>
      <c r="P404" s="8">
        <v>108</v>
      </c>
      <c r="Q404" s="5">
        <v>171</v>
      </c>
      <c r="W404" s="4"/>
    </row>
    <row r="405" spans="1:23" ht="19.5" customHeight="1">
      <c r="A405" s="2" t="s">
        <v>52</v>
      </c>
      <c r="B405" s="3" t="s">
        <v>511</v>
      </c>
      <c r="C405" s="2" t="s">
        <v>19</v>
      </c>
      <c r="D405" s="2" t="s">
        <v>79</v>
      </c>
      <c r="E405" s="2" t="s">
        <v>244</v>
      </c>
      <c r="F405" s="5">
        <v>1180</v>
      </c>
      <c r="G405" s="5">
        <v>1135</v>
      </c>
      <c r="H405" s="5">
        <v>96</v>
      </c>
      <c r="I405" s="5">
        <v>1</v>
      </c>
      <c r="J405" s="8">
        <v>1248</v>
      </c>
      <c r="K405" s="5">
        <v>6960</v>
      </c>
      <c r="L405" s="5">
        <f>F405/K405</f>
        <v>0.16954022988505746</v>
      </c>
      <c r="M405" s="5">
        <f>(G405+2*H405+2*I405)/K405</f>
        <v>0.19094827586206897</v>
      </c>
      <c r="N405" s="5">
        <f>(F405+J405)/(2*K405)</f>
        <v>0.17442528735632185</v>
      </c>
      <c r="O405" s="5">
        <v>415</v>
      </c>
      <c r="P405" s="8">
        <v>428</v>
      </c>
      <c r="Q405" s="5">
        <v>405</v>
      </c>
      <c r="W405" s="4"/>
    </row>
    <row r="406" spans="1:23" ht="19.5" customHeight="1">
      <c r="A406" s="2" t="s">
        <v>25</v>
      </c>
      <c r="B406" s="3" t="s">
        <v>323</v>
      </c>
      <c r="C406" s="2" t="s">
        <v>19</v>
      </c>
      <c r="D406" s="2" t="s">
        <v>271</v>
      </c>
      <c r="E406" s="2" t="s">
        <v>324</v>
      </c>
      <c r="F406" s="5">
        <v>1145</v>
      </c>
      <c r="G406" s="5">
        <v>1089</v>
      </c>
      <c r="H406" s="5">
        <v>80</v>
      </c>
      <c r="I406" s="5">
        <v>10</v>
      </c>
      <c r="J406" s="8">
        <v>1149</v>
      </c>
      <c r="K406" s="5">
        <v>3650</v>
      </c>
      <c r="L406" s="5">
        <f>F406/K406</f>
        <v>0.3136986301369863</v>
      </c>
      <c r="M406" s="5">
        <f>(G406+2*H406+2*I406)/K406</f>
        <v>0.3476712328767123</v>
      </c>
      <c r="N406" s="5">
        <f>(F406+J406)/(2*K406)</f>
        <v>0.31424657534246575</v>
      </c>
      <c r="O406" s="5">
        <v>254</v>
      </c>
      <c r="P406" s="8">
        <v>278</v>
      </c>
      <c r="Q406" s="5">
        <v>232</v>
      </c>
      <c r="W406" s="4"/>
    </row>
    <row r="407" spans="1:23" ht="19.5" customHeight="1">
      <c r="A407" s="2" t="s">
        <v>25</v>
      </c>
      <c r="B407" s="3" t="s">
        <v>557</v>
      </c>
      <c r="C407" s="2" t="s">
        <v>19</v>
      </c>
      <c r="D407" s="2" t="s">
        <v>271</v>
      </c>
      <c r="E407" s="2" t="s">
        <v>324</v>
      </c>
      <c r="F407" s="5">
        <v>966</v>
      </c>
      <c r="G407" s="5">
        <v>908</v>
      </c>
      <c r="H407" s="5">
        <v>74</v>
      </c>
      <c r="I407" s="5">
        <v>26</v>
      </c>
      <c r="J407" s="5">
        <v>381</v>
      </c>
      <c r="K407" s="5">
        <v>4978</v>
      </c>
      <c r="L407" s="5">
        <f>F407/K407</f>
        <v>0.19405383688228203</v>
      </c>
      <c r="M407" s="5">
        <f>(G407+2*H407+2*I407)/K407</f>
        <v>0.22257934913619928</v>
      </c>
      <c r="N407" s="5">
        <f>(F407+J407)/(2*K407)</f>
        <v>0.13529529931699477</v>
      </c>
      <c r="O407" s="5">
        <v>398</v>
      </c>
      <c r="P407" s="8">
        <v>400</v>
      </c>
      <c r="Q407" s="5">
        <v>451</v>
      </c>
      <c r="W407" s="4"/>
    </row>
    <row r="408" spans="1:23" ht="19.5" customHeight="1">
      <c r="A408" s="2" t="s">
        <v>25</v>
      </c>
      <c r="B408" s="3" t="s">
        <v>483</v>
      </c>
      <c r="C408" s="2" t="s">
        <v>19</v>
      </c>
      <c r="D408" s="2" t="s">
        <v>271</v>
      </c>
      <c r="E408" s="2" t="s">
        <v>324</v>
      </c>
      <c r="F408" s="5">
        <v>750</v>
      </c>
      <c r="G408" s="5">
        <v>743</v>
      </c>
      <c r="H408" s="5">
        <v>14</v>
      </c>
      <c r="I408" s="5">
        <v>4</v>
      </c>
      <c r="J408" s="5">
        <v>857</v>
      </c>
      <c r="K408" s="5">
        <v>3968</v>
      </c>
      <c r="L408" s="5">
        <f>F408/K408</f>
        <v>0.18901209677419356</v>
      </c>
      <c r="M408" s="5">
        <f>(G408+2*H408+2*I408)/K408</f>
        <v>0.19632056451612903</v>
      </c>
      <c r="N408" s="5">
        <f>(F408+J408)/(2*K408)</f>
        <v>0.20249495967741934</v>
      </c>
      <c r="O408" s="5">
        <v>400</v>
      </c>
      <c r="P408" s="5">
        <v>423</v>
      </c>
      <c r="Q408" s="5">
        <v>379</v>
      </c>
      <c r="R408" s="5"/>
      <c r="S408" s="5"/>
      <c r="T408" s="5"/>
      <c r="W408" s="4"/>
    </row>
    <row r="409" spans="1:23" ht="19.5" customHeight="1">
      <c r="A409" s="2" t="s">
        <v>25</v>
      </c>
      <c r="B409" s="3" t="s">
        <v>566</v>
      </c>
      <c r="C409" s="2" t="s">
        <v>19</v>
      </c>
      <c r="D409" s="2" t="s">
        <v>271</v>
      </c>
      <c r="E409" s="2" t="s">
        <v>324</v>
      </c>
      <c r="F409" s="5">
        <v>733</v>
      </c>
      <c r="G409" s="5">
        <v>712</v>
      </c>
      <c r="H409" s="5">
        <v>18</v>
      </c>
      <c r="I409" s="5">
        <v>17</v>
      </c>
      <c r="J409" s="5">
        <v>731</v>
      </c>
      <c r="K409" s="5">
        <v>6045</v>
      </c>
      <c r="L409" s="5">
        <f>F409/K409</f>
        <v>0.12125723738626965</v>
      </c>
      <c r="M409" s="5">
        <f>(G409+2*H409+2*I409)/K409</f>
        <v>0.1293631100082713</v>
      </c>
      <c r="N409" s="5">
        <f>(F409+J409)/(2*K409)</f>
        <v>0.12109181141439206</v>
      </c>
      <c r="O409" s="5">
        <v>456</v>
      </c>
      <c r="P409" s="8">
        <v>464</v>
      </c>
      <c r="Q409" s="5">
        <v>460</v>
      </c>
      <c r="W409" s="4"/>
    </row>
    <row r="410" spans="1:23" ht="19.5" customHeight="1">
      <c r="A410" s="2" t="s">
        <v>25</v>
      </c>
      <c r="B410" s="3" t="s">
        <v>430</v>
      </c>
      <c r="C410" s="2" t="s">
        <v>19</v>
      </c>
      <c r="D410" s="2" t="s">
        <v>271</v>
      </c>
      <c r="E410" s="2" t="s">
        <v>324</v>
      </c>
      <c r="F410" s="5">
        <v>746</v>
      </c>
      <c r="G410" s="5">
        <v>705</v>
      </c>
      <c r="H410" s="5">
        <v>35</v>
      </c>
      <c r="I410" s="5">
        <v>17</v>
      </c>
      <c r="J410" s="5">
        <v>778</v>
      </c>
      <c r="K410" s="5">
        <v>3145</v>
      </c>
      <c r="L410" s="5">
        <f>F410/K410</f>
        <v>0.23720190779014308</v>
      </c>
      <c r="M410" s="5">
        <f>(G410+2*H410+2*I410)/K410</f>
        <v>0.25723370429252784</v>
      </c>
      <c r="N410" s="5">
        <f>(F410+J410)/(2*K410)</f>
        <v>0.2422893481717011</v>
      </c>
      <c r="O410" s="5">
        <v>353</v>
      </c>
      <c r="P410" s="8">
        <v>376</v>
      </c>
      <c r="Q410" s="5">
        <v>330</v>
      </c>
      <c r="U410" s="4"/>
      <c r="W410" s="4"/>
    </row>
    <row r="411" spans="1:23" ht="19.5" customHeight="1">
      <c r="A411" s="2" t="s">
        <v>32</v>
      </c>
      <c r="B411" s="3" t="s">
        <v>448</v>
      </c>
      <c r="C411" s="2" t="s">
        <v>19</v>
      </c>
      <c r="D411" s="2" t="s">
        <v>49</v>
      </c>
      <c r="E411" s="2" t="s">
        <v>299</v>
      </c>
      <c r="F411" s="5">
        <v>1920</v>
      </c>
      <c r="G411" s="5">
        <v>1828</v>
      </c>
      <c r="H411" s="5">
        <v>118</v>
      </c>
      <c r="I411" s="5">
        <v>42</v>
      </c>
      <c r="J411" s="8">
        <v>1079</v>
      </c>
      <c r="K411" s="5">
        <v>6600</v>
      </c>
      <c r="L411" s="5">
        <f>F411/K411</f>
        <v>0.2909090909090909</v>
      </c>
      <c r="M411" s="5">
        <f>(G411+2*H411+2*I411)/K411</f>
        <v>0.32545454545454544</v>
      </c>
      <c r="N411" s="5">
        <f>(F411+J411)/(2*K411)</f>
        <v>0.2271969696969697</v>
      </c>
      <c r="O411" s="5">
        <v>277</v>
      </c>
      <c r="P411" s="8">
        <v>302</v>
      </c>
      <c r="Q411" s="5">
        <v>346</v>
      </c>
      <c r="W411" s="4"/>
    </row>
    <row r="412" spans="1:23" ht="19.5" customHeight="1">
      <c r="A412" s="2" t="s">
        <v>32</v>
      </c>
      <c r="B412" s="3" t="s">
        <v>326</v>
      </c>
      <c r="C412" s="2" t="s">
        <v>19</v>
      </c>
      <c r="D412" s="2" t="s">
        <v>49</v>
      </c>
      <c r="E412" s="2" t="s">
        <v>299</v>
      </c>
      <c r="F412" s="5">
        <v>1667</v>
      </c>
      <c r="G412" s="5">
        <v>1578</v>
      </c>
      <c r="H412" s="5">
        <v>97</v>
      </c>
      <c r="I412" s="5">
        <v>36</v>
      </c>
      <c r="J412" s="5">
        <v>904</v>
      </c>
      <c r="K412" s="8">
        <v>4100</v>
      </c>
      <c r="L412" s="5">
        <f>F412/K412</f>
        <v>0.4065853658536585</v>
      </c>
      <c r="M412" s="5">
        <f>(G412+2*H412+2*I412)/K412</f>
        <v>0.4497560975609756</v>
      </c>
      <c r="N412" s="5">
        <f>(F412+J412)/(2*K412)</f>
        <v>0.31353658536585366</v>
      </c>
      <c r="O412" s="5">
        <v>160</v>
      </c>
      <c r="P412" s="5">
        <v>191</v>
      </c>
      <c r="Q412" s="5">
        <v>234</v>
      </c>
      <c r="W412" s="4"/>
    </row>
    <row r="413" spans="1:23" ht="19.5" customHeight="1">
      <c r="A413" s="2" t="s">
        <v>32</v>
      </c>
      <c r="B413" s="3" t="s">
        <v>563</v>
      </c>
      <c r="C413" s="2" t="s">
        <v>19</v>
      </c>
      <c r="D413" s="2" t="s">
        <v>49</v>
      </c>
      <c r="E413" s="2" t="s">
        <v>299</v>
      </c>
      <c r="F413" s="5">
        <v>1995</v>
      </c>
      <c r="G413" s="5">
        <v>1878</v>
      </c>
      <c r="H413" s="5">
        <v>155</v>
      </c>
      <c r="I413" s="5">
        <v>39</v>
      </c>
      <c r="J413" s="5">
        <v>900</v>
      </c>
      <c r="K413" s="5">
        <v>11115</v>
      </c>
      <c r="L413" s="5">
        <f>F413/K413</f>
        <v>0.1794871794871795</v>
      </c>
      <c r="M413" s="5">
        <f>(G413+2*H413+2*I413)/K413</f>
        <v>0.20386864597390914</v>
      </c>
      <c r="N413" s="5">
        <f>(F413+J413)/(2*K413)</f>
        <v>0.13022941970310392</v>
      </c>
      <c r="O413" s="5">
        <v>405</v>
      </c>
      <c r="P413" s="8">
        <v>418</v>
      </c>
      <c r="Q413" s="5">
        <v>457</v>
      </c>
      <c r="W413" s="4"/>
    </row>
    <row r="414" spans="1:23" ht="19.5" customHeight="1">
      <c r="A414" s="2" t="s">
        <v>32</v>
      </c>
      <c r="B414" s="3" t="s">
        <v>298</v>
      </c>
      <c r="C414" s="2" t="s">
        <v>19</v>
      </c>
      <c r="D414" s="2" t="s">
        <v>49</v>
      </c>
      <c r="E414" s="2" t="s">
        <v>299</v>
      </c>
      <c r="F414" s="5">
        <v>1776</v>
      </c>
      <c r="G414" s="5">
        <v>1707</v>
      </c>
      <c r="H414" s="5">
        <v>75</v>
      </c>
      <c r="I414" s="5">
        <v>35</v>
      </c>
      <c r="J414" s="8">
        <v>2104</v>
      </c>
      <c r="K414" s="5">
        <v>5750</v>
      </c>
      <c r="L414" s="5">
        <f>F414/K414</f>
        <v>0.3088695652173913</v>
      </c>
      <c r="M414" s="5">
        <f>(G414+2*H414+2*I414)/K414</f>
        <v>0.3351304347826087</v>
      </c>
      <c r="N414" s="5">
        <f>(F414+J414)/(2*K414)</f>
        <v>0.3373913043478261</v>
      </c>
      <c r="O414" s="5">
        <v>260</v>
      </c>
      <c r="P414" s="5">
        <v>293</v>
      </c>
      <c r="Q414" s="5">
        <v>208</v>
      </c>
      <c r="U414" s="4"/>
      <c r="W414" s="4"/>
    </row>
    <row r="415" spans="1:23" ht="19.5" customHeight="1">
      <c r="A415" s="2" t="s">
        <v>32</v>
      </c>
      <c r="B415" s="3" t="s">
        <v>559</v>
      </c>
      <c r="C415" s="2" t="s">
        <v>19</v>
      </c>
      <c r="D415" s="2" t="s">
        <v>49</v>
      </c>
      <c r="E415" s="2" t="s">
        <v>299</v>
      </c>
      <c r="F415" s="5">
        <v>2165</v>
      </c>
      <c r="G415" s="5">
        <v>2076</v>
      </c>
      <c r="H415" s="5">
        <v>147</v>
      </c>
      <c r="I415" s="5">
        <v>38</v>
      </c>
      <c r="J415" s="5">
        <v>533</v>
      </c>
      <c r="K415" s="5">
        <v>10000</v>
      </c>
      <c r="L415" s="5">
        <f>F415/K415</f>
        <v>0.2165</v>
      </c>
      <c r="M415" s="5">
        <f>(G415+2*H415+2*I415)/K415</f>
        <v>0.2446</v>
      </c>
      <c r="N415" s="5">
        <f>(F415+J415)/(2*K415)</f>
        <v>0.1349</v>
      </c>
      <c r="O415" s="5">
        <v>375</v>
      </c>
      <c r="P415" s="5">
        <v>385</v>
      </c>
      <c r="Q415" s="5">
        <v>453</v>
      </c>
      <c r="W415" s="4"/>
    </row>
    <row r="416" spans="1:23" ht="19.5" customHeight="1">
      <c r="A416" s="2" t="s">
        <v>32</v>
      </c>
      <c r="B416" s="3" t="s">
        <v>304</v>
      </c>
      <c r="C416" s="2" t="s">
        <v>19</v>
      </c>
      <c r="D416" s="2" t="s">
        <v>49</v>
      </c>
      <c r="E416" s="2" t="s">
        <v>299</v>
      </c>
      <c r="F416" s="5">
        <v>1657</v>
      </c>
      <c r="G416" s="5">
        <v>1602</v>
      </c>
      <c r="H416" s="5">
        <v>83</v>
      </c>
      <c r="I416" s="5">
        <v>10</v>
      </c>
      <c r="J416" s="5">
        <v>814</v>
      </c>
      <c r="K416" s="5">
        <v>3700</v>
      </c>
      <c r="L416" s="5">
        <f>F416/K416</f>
        <v>0.4478378378378378</v>
      </c>
      <c r="M416" s="5">
        <f>(G416+2*H416+2*I416)/K416</f>
        <v>0.48324324324324325</v>
      </c>
      <c r="N416" s="5">
        <f>(F416+J416)/(2*K416)</f>
        <v>0.3339189189189189</v>
      </c>
      <c r="O416" s="5">
        <v>131</v>
      </c>
      <c r="P416" s="8">
        <v>162</v>
      </c>
      <c r="Q416" s="5">
        <v>214</v>
      </c>
      <c r="W416" s="4"/>
    </row>
    <row r="417" spans="1:23" ht="19.5" customHeight="1">
      <c r="A417" s="2" t="s">
        <v>52</v>
      </c>
      <c r="B417" s="3" t="s">
        <v>84</v>
      </c>
      <c r="C417" s="2" t="s">
        <v>44</v>
      </c>
      <c r="D417" s="2" t="s">
        <v>57</v>
      </c>
      <c r="E417" s="2" t="s">
        <v>85</v>
      </c>
      <c r="F417" s="5">
        <v>2748</v>
      </c>
      <c r="G417" s="5">
        <v>2309</v>
      </c>
      <c r="H417" s="5">
        <v>385</v>
      </c>
      <c r="I417" s="5">
        <v>192</v>
      </c>
      <c r="J417" s="8">
        <v>2661</v>
      </c>
      <c r="K417" s="5">
        <v>3235</v>
      </c>
      <c r="L417" s="5">
        <f>F417/K417</f>
        <v>0.8494590417310665</v>
      </c>
      <c r="M417" s="5">
        <f>(G417+2*H417+2*I417)/K417</f>
        <v>1.0704791344667697</v>
      </c>
      <c r="N417" s="5">
        <f>(F417+J417)/(2*K417)</f>
        <v>0.8360123647604327</v>
      </c>
      <c r="O417" s="5">
        <v>30</v>
      </c>
      <c r="P417" s="5">
        <v>29</v>
      </c>
      <c r="Q417" s="5">
        <v>33</v>
      </c>
      <c r="U417" s="4"/>
      <c r="W417" s="4"/>
    </row>
    <row r="418" spans="1:23" ht="19.5" customHeight="1">
      <c r="A418" s="2" t="s">
        <v>52</v>
      </c>
      <c r="B418" s="3" t="s">
        <v>174</v>
      </c>
      <c r="C418" s="2" t="s">
        <v>44</v>
      </c>
      <c r="D418" s="2" t="s">
        <v>57</v>
      </c>
      <c r="E418" s="2" t="s">
        <v>85</v>
      </c>
      <c r="F418" s="5">
        <v>2272</v>
      </c>
      <c r="G418" s="5">
        <v>1988</v>
      </c>
      <c r="H418" s="5">
        <v>280</v>
      </c>
      <c r="I418" s="5">
        <v>128</v>
      </c>
      <c r="J418" s="8">
        <v>2478</v>
      </c>
      <c r="K418" s="5">
        <v>5000</v>
      </c>
      <c r="L418" s="5">
        <f>F418/K418</f>
        <v>0.4544</v>
      </c>
      <c r="M418" s="5">
        <f>(G418+2*H418+2*I418)/K418</f>
        <v>0.5608</v>
      </c>
      <c r="N418" s="5">
        <f>(F418+J418)/(2*K418)</f>
        <v>0.475</v>
      </c>
      <c r="O418" s="5">
        <v>128</v>
      </c>
      <c r="P418" s="5">
        <v>113</v>
      </c>
      <c r="Q418" s="5">
        <v>103</v>
      </c>
      <c r="W418" s="4"/>
    </row>
    <row r="419" spans="1:23" ht="19.5" customHeight="1">
      <c r="A419" s="2" t="s">
        <v>52</v>
      </c>
      <c r="B419" s="3" t="s">
        <v>491</v>
      </c>
      <c r="C419" s="2" t="s">
        <v>44</v>
      </c>
      <c r="D419" s="2" t="s">
        <v>57</v>
      </c>
      <c r="E419" s="2" t="s">
        <v>85</v>
      </c>
      <c r="F419" s="5">
        <v>3134</v>
      </c>
      <c r="G419" s="5">
        <v>2573</v>
      </c>
      <c r="H419" s="5">
        <v>554</v>
      </c>
      <c r="I419" s="5">
        <v>282</v>
      </c>
      <c r="J419" s="5">
        <v>982</v>
      </c>
      <c r="K419" s="5">
        <v>10600</v>
      </c>
      <c r="L419" s="5">
        <f>F419/K419</f>
        <v>0.29566037735849054</v>
      </c>
      <c r="M419" s="5">
        <f>(G419+2*H419+2*I419)/K419</f>
        <v>0.40047169811320754</v>
      </c>
      <c r="N419" s="5">
        <f>(F419+J419)/(2*K419)</f>
        <v>0.1941509433962264</v>
      </c>
      <c r="O419" s="5">
        <v>272</v>
      </c>
      <c r="P419" s="5">
        <v>235</v>
      </c>
      <c r="Q419" s="5">
        <v>386</v>
      </c>
      <c r="W419" s="4"/>
    </row>
    <row r="420" spans="1:23" ht="19.5" customHeight="1">
      <c r="A420" s="2" t="s">
        <v>52</v>
      </c>
      <c r="B420" s="3" t="s">
        <v>365</v>
      </c>
      <c r="C420" s="2" t="s">
        <v>19</v>
      </c>
      <c r="D420" s="2" t="s">
        <v>39</v>
      </c>
      <c r="E420" s="2" t="s">
        <v>85</v>
      </c>
      <c r="F420" s="5">
        <v>907</v>
      </c>
      <c r="G420" s="5">
        <v>901</v>
      </c>
      <c r="H420" s="5">
        <v>6</v>
      </c>
      <c r="I420" s="5">
        <v>2</v>
      </c>
      <c r="J420" s="5">
        <v>759</v>
      </c>
      <c r="K420" s="5">
        <v>2900</v>
      </c>
      <c r="L420" s="5">
        <f>F420/K420</f>
        <v>0.31275862068965515</v>
      </c>
      <c r="M420" s="5">
        <f>(G420+2*H420+2*I420)/K420</f>
        <v>0.3162068965517241</v>
      </c>
      <c r="N420" s="5">
        <f>(F420+J420)/(2*K420)</f>
        <v>0.2872413793103448</v>
      </c>
      <c r="O420" s="5">
        <v>256</v>
      </c>
      <c r="P420" s="5">
        <v>315</v>
      </c>
      <c r="Q420" s="5">
        <v>269</v>
      </c>
      <c r="W420" s="4"/>
    </row>
    <row r="421" spans="1:23" ht="19.5" customHeight="1">
      <c r="A421" s="2" t="s">
        <v>52</v>
      </c>
      <c r="B421" s="3" t="s">
        <v>554</v>
      </c>
      <c r="C421" s="2" t="s">
        <v>19</v>
      </c>
      <c r="D421" s="2" t="s">
        <v>39</v>
      </c>
      <c r="E421" s="2" t="s">
        <v>85</v>
      </c>
      <c r="F421" s="5">
        <v>397</v>
      </c>
      <c r="G421" s="5">
        <v>390</v>
      </c>
      <c r="H421" s="5">
        <v>11</v>
      </c>
      <c r="I421" s="5">
        <v>6</v>
      </c>
      <c r="J421" s="5">
        <v>441</v>
      </c>
      <c r="K421" s="5">
        <v>3000</v>
      </c>
      <c r="L421" s="5">
        <f>F421/K421</f>
        <v>0.13233333333333333</v>
      </c>
      <c r="M421" s="5">
        <f>(G421+2*H421+2*I421)/K421</f>
        <v>0.14133333333333334</v>
      </c>
      <c r="N421" s="5">
        <f>(F421+J421)/(2*K421)</f>
        <v>0.13966666666666666</v>
      </c>
      <c r="O421" s="5">
        <v>450</v>
      </c>
      <c r="P421" s="5">
        <v>459</v>
      </c>
      <c r="Q421" s="5">
        <v>448</v>
      </c>
      <c r="W421" s="4"/>
    </row>
    <row r="422" spans="1:23" ht="19.5" customHeight="1">
      <c r="A422" s="2" t="s">
        <v>52</v>
      </c>
      <c r="B422" s="3" t="s">
        <v>594</v>
      </c>
      <c r="C422" s="2" t="s">
        <v>19</v>
      </c>
      <c r="D422" s="2" t="s">
        <v>39</v>
      </c>
      <c r="E422" s="2" t="s">
        <v>85</v>
      </c>
      <c r="F422" s="5">
        <v>223</v>
      </c>
      <c r="G422" s="5">
        <v>221</v>
      </c>
      <c r="H422" s="5">
        <v>6</v>
      </c>
      <c r="I422" s="5">
        <v>2</v>
      </c>
      <c r="J422" s="5">
        <v>479</v>
      </c>
      <c r="K422" s="5">
        <v>4400</v>
      </c>
      <c r="L422" s="5">
        <f>F422/K422</f>
        <v>0.05068181818181818</v>
      </c>
      <c r="M422" s="5">
        <f>(G422+2*H422+2*I422)/K422</f>
        <v>0.053863636363636364</v>
      </c>
      <c r="N422" s="5">
        <f>(F422+J422)/(2*K422)</f>
        <v>0.07977272727272727</v>
      </c>
      <c r="O422" s="5">
        <v>492</v>
      </c>
      <c r="P422" s="8">
        <v>490</v>
      </c>
      <c r="Q422" s="5">
        <v>487</v>
      </c>
      <c r="W422" s="4"/>
    </row>
    <row r="423" spans="1:23" ht="19.5" customHeight="1">
      <c r="A423" s="2" t="s">
        <v>25</v>
      </c>
      <c r="B423" s="3" t="s">
        <v>101</v>
      </c>
      <c r="C423" s="2" t="s">
        <v>23</v>
      </c>
      <c r="D423" s="2" t="s">
        <v>30</v>
      </c>
      <c r="E423" s="2" t="s">
        <v>85</v>
      </c>
      <c r="F423" s="5">
        <v>1223</v>
      </c>
      <c r="G423" s="5">
        <v>1207</v>
      </c>
      <c r="H423" s="5">
        <v>32</v>
      </c>
      <c r="I423" s="5">
        <v>6</v>
      </c>
      <c r="J423" s="8">
        <v>1415</v>
      </c>
      <c r="K423" s="5">
        <v>1750</v>
      </c>
      <c r="L423" s="5">
        <f>F423/K423</f>
        <v>0.6988571428571428</v>
      </c>
      <c r="M423" s="5">
        <f>(G423+2*H423+2*I423)/K423</f>
        <v>0.7331428571428571</v>
      </c>
      <c r="N423" s="5">
        <f>(F423+J423)/(2*K423)</f>
        <v>0.7537142857142857</v>
      </c>
      <c r="O423" s="5">
        <v>54</v>
      </c>
      <c r="P423" s="5">
        <v>65</v>
      </c>
      <c r="Q423" s="5">
        <v>44</v>
      </c>
      <c r="W423" s="4"/>
    </row>
    <row r="424" spans="1:23" ht="19.5" customHeight="1">
      <c r="A424" s="2" t="s">
        <v>25</v>
      </c>
      <c r="B424" s="3" t="s">
        <v>311</v>
      </c>
      <c r="C424" s="2" t="s">
        <v>23</v>
      </c>
      <c r="D424" s="2" t="s">
        <v>30</v>
      </c>
      <c r="E424" s="2" t="s">
        <v>85</v>
      </c>
      <c r="F424" s="5">
        <v>1762</v>
      </c>
      <c r="G424" s="5">
        <v>1724</v>
      </c>
      <c r="H424" s="5">
        <v>54</v>
      </c>
      <c r="I424" s="5">
        <v>5</v>
      </c>
      <c r="J424" s="8">
        <v>2579</v>
      </c>
      <c r="K424" s="5">
        <v>6647</v>
      </c>
      <c r="L424" s="5">
        <f>F424/K424</f>
        <v>0.2650819918760343</v>
      </c>
      <c r="M424" s="5">
        <f>(G424+2*H424+2*I424)/K424</f>
        <v>0.2771174966150143</v>
      </c>
      <c r="N424" s="5">
        <f>(F424+J424)/(2*K424)</f>
        <v>0.3265382879494509</v>
      </c>
      <c r="O424" s="5">
        <v>315</v>
      </c>
      <c r="P424" s="8">
        <v>360</v>
      </c>
      <c r="Q424" s="5">
        <v>221</v>
      </c>
      <c r="W424" s="4"/>
    </row>
    <row r="425" spans="1:23" ht="19.5" customHeight="1">
      <c r="A425" s="2" t="s">
        <v>25</v>
      </c>
      <c r="B425" s="3" t="s">
        <v>126</v>
      </c>
      <c r="C425" s="2" t="s">
        <v>23</v>
      </c>
      <c r="D425" s="2" t="s">
        <v>30</v>
      </c>
      <c r="E425" s="2" t="s">
        <v>85</v>
      </c>
      <c r="F425" s="5">
        <v>957</v>
      </c>
      <c r="G425" s="5">
        <v>955</v>
      </c>
      <c r="H425" s="5">
        <v>8</v>
      </c>
      <c r="I425" s="5">
        <v>0</v>
      </c>
      <c r="J425" s="5">
        <v>846</v>
      </c>
      <c r="K425" s="5">
        <v>1491</v>
      </c>
      <c r="L425" s="5">
        <f>F425/K425</f>
        <v>0.641851106639839</v>
      </c>
      <c r="M425" s="5">
        <f>(G425+2*H425+2*I425)/K425</f>
        <v>0.6512407780013414</v>
      </c>
      <c r="N425" s="5">
        <f>(F425+J425)/(2*K425)</f>
        <v>0.6046277665995976</v>
      </c>
      <c r="O425" s="5">
        <v>63</v>
      </c>
      <c r="P425" s="8">
        <v>84</v>
      </c>
      <c r="Q425" s="5">
        <v>63</v>
      </c>
      <c r="R425" s="5"/>
      <c r="S425" s="5"/>
      <c r="T425" s="5"/>
      <c r="W425" s="4"/>
    </row>
    <row r="426" spans="1:23" ht="19.5" customHeight="1">
      <c r="A426" s="2" t="s">
        <v>17</v>
      </c>
      <c r="B426" s="3" t="s">
        <v>207</v>
      </c>
      <c r="C426" s="2" t="s">
        <v>19</v>
      </c>
      <c r="D426" s="2" t="s">
        <v>66</v>
      </c>
      <c r="E426" s="2" t="s">
        <v>21</v>
      </c>
      <c r="F426" s="5">
        <v>2564</v>
      </c>
      <c r="G426" s="5">
        <v>2439</v>
      </c>
      <c r="H426" s="5">
        <v>94</v>
      </c>
      <c r="I426" s="5">
        <v>70</v>
      </c>
      <c r="J426" s="8">
        <v>1711</v>
      </c>
      <c r="K426" s="5">
        <v>5000</v>
      </c>
      <c r="L426" s="5">
        <f>F426/K426</f>
        <v>0.5128</v>
      </c>
      <c r="M426" s="5">
        <f>(G426+2*H426+2*I426)/K426</f>
        <v>0.5534</v>
      </c>
      <c r="N426" s="5">
        <f>(F426+J426)/(2*K426)</f>
        <v>0.4275</v>
      </c>
      <c r="O426" s="5">
        <v>100</v>
      </c>
      <c r="P426" s="5">
        <v>119</v>
      </c>
      <c r="Q426" s="5">
        <v>132</v>
      </c>
      <c r="W426" s="4"/>
    </row>
    <row r="427" spans="1:23" ht="19.5" customHeight="1">
      <c r="A427" s="2" t="s">
        <v>17</v>
      </c>
      <c r="B427" s="3" t="s">
        <v>279</v>
      </c>
      <c r="C427" s="2" t="s">
        <v>19</v>
      </c>
      <c r="D427" s="2" t="s">
        <v>66</v>
      </c>
      <c r="E427" s="2" t="s">
        <v>21</v>
      </c>
      <c r="F427" s="5">
        <v>1775</v>
      </c>
      <c r="G427" s="5">
        <v>1724</v>
      </c>
      <c r="H427" s="5">
        <v>88</v>
      </c>
      <c r="I427" s="5">
        <v>32</v>
      </c>
      <c r="J427" s="5">
        <v>977</v>
      </c>
      <c r="K427" s="5">
        <v>3900</v>
      </c>
      <c r="L427" s="5">
        <f>F427/K427</f>
        <v>0.4551282051282051</v>
      </c>
      <c r="M427" s="5">
        <f>(G427+2*H427+2*I427)/K427</f>
        <v>0.5035897435897436</v>
      </c>
      <c r="N427" s="5">
        <f>(F427+J427)/(2*K427)</f>
        <v>0.3528205128205128</v>
      </c>
      <c r="O427" s="5">
        <v>126</v>
      </c>
      <c r="P427" s="8">
        <v>150</v>
      </c>
      <c r="Q427" s="5">
        <v>193</v>
      </c>
      <c r="W427" s="4"/>
    </row>
    <row r="428" spans="1:23" ht="19.5" customHeight="1">
      <c r="A428" s="2" t="s">
        <v>17</v>
      </c>
      <c r="B428" s="3" t="s">
        <v>359</v>
      </c>
      <c r="C428" s="2" t="s">
        <v>19</v>
      </c>
      <c r="D428" s="2" t="s">
        <v>66</v>
      </c>
      <c r="E428" s="2" t="s">
        <v>21</v>
      </c>
      <c r="F428" s="5">
        <v>1300</v>
      </c>
      <c r="G428" s="5">
        <v>1282</v>
      </c>
      <c r="H428" s="5">
        <v>21</v>
      </c>
      <c r="I428" s="5">
        <v>21</v>
      </c>
      <c r="J428" s="5">
        <v>740</v>
      </c>
      <c r="K428" s="5">
        <v>3500</v>
      </c>
      <c r="L428" s="5">
        <f>F428/K428</f>
        <v>0.37142857142857144</v>
      </c>
      <c r="M428" s="5">
        <f>(G428+2*H428+2*I428)/K428</f>
        <v>0.3902857142857143</v>
      </c>
      <c r="N428" s="5">
        <f>(F428+J428)/(2*K428)</f>
        <v>0.2914285714285714</v>
      </c>
      <c r="O428" s="5">
        <v>188</v>
      </c>
      <c r="P428" s="8">
        <v>244</v>
      </c>
      <c r="Q428" s="5">
        <v>264</v>
      </c>
      <c r="W428" s="4"/>
    </row>
    <row r="429" spans="1:23" ht="19.5" customHeight="1">
      <c r="A429" s="2" t="s">
        <v>17</v>
      </c>
      <c r="B429" s="3" t="s">
        <v>242</v>
      </c>
      <c r="C429" s="2" t="s">
        <v>19</v>
      </c>
      <c r="D429" s="2" t="s">
        <v>66</v>
      </c>
      <c r="E429" s="2" t="s">
        <v>21</v>
      </c>
      <c r="F429" s="5">
        <v>1831</v>
      </c>
      <c r="G429" s="5">
        <v>1823</v>
      </c>
      <c r="H429" s="5">
        <v>19</v>
      </c>
      <c r="I429" s="5">
        <v>4</v>
      </c>
      <c r="J429" s="5">
        <v>450</v>
      </c>
      <c r="K429" s="5">
        <v>3000</v>
      </c>
      <c r="L429" s="5">
        <f>F429/K429</f>
        <v>0.6103333333333333</v>
      </c>
      <c r="M429" s="5">
        <f>(G429+2*H429+2*I429)/K429</f>
        <v>0.623</v>
      </c>
      <c r="N429" s="5">
        <f>(F429+J429)/(2*K429)</f>
        <v>0.38016666666666665</v>
      </c>
      <c r="O429" s="5">
        <v>72</v>
      </c>
      <c r="P429" s="5">
        <v>91</v>
      </c>
      <c r="Q429" s="5">
        <v>163</v>
      </c>
      <c r="R429" s="5"/>
      <c r="S429" s="5"/>
      <c r="T429" s="5"/>
      <c r="W429" s="4"/>
    </row>
    <row r="430" spans="1:23" ht="19.5" customHeight="1">
      <c r="A430" s="2" t="s">
        <v>32</v>
      </c>
      <c r="B430" s="3" t="s">
        <v>83</v>
      </c>
      <c r="C430" s="2" t="s">
        <v>23</v>
      </c>
      <c r="D430" s="2" t="s">
        <v>24</v>
      </c>
      <c r="E430" s="2" t="s">
        <v>21</v>
      </c>
      <c r="F430" s="5">
        <v>3124</v>
      </c>
      <c r="G430" s="5">
        <v>3105</v>
      </c>
      <c r="H430" s="5">
        <v>39</v>
      </c>
      <c r="I430" s="5">
        <v>3</v>
      </c>
      <c r="J430" s="5">
        <v>3582</v>
      </c>
      <c r="K430" s="8">
        <v>4008</v>
      </c>
      <c r="L430" s="5">
        <f>F430/K430</f>
        <v>0.779441117764471</v>
      </c>
      <c r="M430" s="5">
        <f>(G430+2*H430+2*I430)/K430</f>
        <v>0.7956586826347305</v>
      </c>
      <c r="N430" s="5">
        <f>(F430+J430)/(2*K430)</f>
        <v>0.8365768463073853</v>
      </c>
      <c r="O430" s="5">
        <v>45</v>
      </c>
      <c r="P430" s="8">
        <v>56</v>
      </c>
      <c r="Q430" s="5">
        <v>32</v>
      </c>
      <c r="W430" s="4"/>
    </row>
    <row r="431" spans="1:23" ht="19.5" customHeight="1">
      <c r="A431" s="2" t="s">
        <v>32</v>
      </c>
      <c r="B431" s="3" t="s">
        <v>102</v>
      </c>
      <c r="C431" s="2" t="s">
        <v>23</v>
      </c>
      <c r="D431" s="2" t="s">
        <v>24</v>
      </c>
      <c r="E431" s="2" t="s">
        <v>21</v>
      </c>
      <c r="F431" s="5">
        <v>3008</v>
      </c>
      <c r="G431" s="5">
        <v>3000</v>
      </c>
      <c r="H431" s="5">
        <v>32</v>
      </c>
      <c r="I431" s="5">
        <v>1</v>
      </c>
      <c r="J431" s="8">
        <v>3493</v>
      </c>
      <c r="K431" s="8">
        <v>4430</v>
      </c>
      <c r="L431" s="5">
        <f>F431/K431</f>
        <v>0.6790067720090294</v>
      </c>
      <c r="M431" s="5">
        <f>(G431+2*H431+2*I431)/K431</f>
        <v>0.692099322799097</v>
      </c>
      <c r="N431" s="5">
        <f>(F431+J431)/(2*K431)</f>
        <v>0.7337471783295711</v>
      </c>
      <c r="O431" s="5">
        <v>57</v>
      </c>
      <c r="P431" s="5">
        <v>73</v>
      </c>
      <c r="Q431" s="5">
        <v>45</v>
      </c>
      <c r="W431" s="4"/>
    </row>
    <row r="432" spans="1:23" ht="19.5" customHeight="1">
      <c r="A432" s="2" t="s">
        <v>32</v>
      </c>
      <c r="B432" s="3" t="s">
        <v>69</v>
      </c>
      <c r="C432" s="2" t="s">
        <v>23</v>
      </c>
      <c r="D432" s="2" t="s">
        <v>24</v>
      </c>
      <c r="E432" s="2" t="s">
        <v>21</v>
      </c>
      <c r="F432" s="5">
        <v>2931</v>
      </c>
      <c r="G432" s="5">
        <v>2898</v>
      </c>
      <c r="H432" s="5">
        <v>52</v>
      </c>
      <c r="I432" s="5">
        <v>2</v>
      </c>
      <c r="J432" s="8">
        <v>3368</v>
      </c>
      <c r="K432" s="8">
        <v>3421</v>
      </c>
      <c r="L432" s="5">
        <f>F432/K432</f>
        <v>0.8567670271850336</v>
      </c>
      <c r="M432" s="5">
        <f>(G432+2*H432+2*I432)/K432</f>
        <v>0.8786904413914061</v>
      </c>
      <c r="N432" s="5">
        <f>(F432+J432)/(2*K432)</f>
        <v>0.9206372405729318</v>
      </c>
      <c r="O432" s="5">
        <v>29</v>
      </c>
      <c r="P432" s="8">
        <v>46</v>
      </c>
      <c r="Q432" s="5">
        <v>23</v>
      </c>
      <c r="W432" s="4"/>
    </row>
    <row r="433" spans="1:23" ht="19.5" customHeight="1">
      <c r="A433" s="2" t="s">
        <v>32</v>
      </c>
      <c r="B433" s="3" t="s">
        <v>245</v>
      </c>
      <c r="C433" s="2" t="s">
        <v>23</v>
      </c>
      <c r="D433" s="2" t="s">
        <v>24</v>
      </c>
      <c r="E433" s="2" t="s">
        <v>21</v>
      </c>
      <c r="F433" s="5">
        <v>1906</v>
      </c>
      <c r="G433" s="5">
        <v>1872</v>
      </c>
      <c r="H433" s="5">
        <v>65</v>
      </c>
      <c r="I433" s="5">
        <v>6</v>
      </c>
      <c r="J433" s="8">
        <v>2243</v>
      </c>
      <c r="K433" s="5">
        <v>5500</v>
      </c>
      <c r="L433" s="5">
        <f>F433/K433</f>
        <v>0.34654545454545455</v>
      </c>
      <c r="M433" s="5">
        <f>(G433+2*H433+2*I433)/K433</f>
        <v>0.36618181818181816</v>
      </c>
      <c r="N433" s="5">
        <f>(F433+J433)/(2*K433)</f>
        <v>0.3771818181818182</v>
      </c>
      <c r="O433" s="5">
        <v>217</v>
      </c>
      <c r="P433" s="5">
        <v>261</v>
      </c>
      <c r="Q433" s="5">
        <v>165</v>
      </c>
      <c r="R433" s="5"/>
      <c r="S433" s="5"/>
      <c r="T433" s="5"/>
      <c r="W433" s="4"/>
    </row>
    <row r="434" spans="1:23" ht="19.5" customHeight="1">
      <c r="A434" s="2" t="s">
        <v>17</v>
      </c>
      <c r="B434" s="3" t="s">
        <v>99</v>
      </c>
      <c r="C434" s="2" t="s">
        <v>19</v>
      </c>
      <c r="D434" s="2" t="s">
        <v>20</v>
      </c>
      <c r="E434" s="2" t="s">
        <v>21</v>
      </c>
      <c r="F434" s="5">
        <v>1025</v>
      </c>
      <c r="G434" s="5">
        <v>1010</v>
      </c>
      <c r="H434" s="5">
        <v>25</v>
      </c>
      <c r="I434" s="5">
        <v>1</v>
      </c>
      <c r="J434" s="8">
        <v>1497</v>
      </c>
      <c r="K434" s="5">
        <v>1658</v>
      </c>
      <c r="L434" s="5">
        <f>F434/K434</f>
        <v>0.6182147165259348</v>
      </c>
      <c r="M434" s="5">
        <f>(G434+2*H434+2*I434)/K434</f>
        <v>0.6405307599517491</v>
      </c>
      <c r="N434" s="5">
        <f>(F434+J434)/(2*K434)</f>
        <v>0.7605548854041013</v>
      </c>
      <c r="O434" s="5">
        <v>68</v>
      </c>
      <c r="P434" s="8">
        <v>88</v>
      </c>
      <c r="Q434" s="5">
        <v>42</v>
      </c>
      <c r="W434" s="4"/>
    </row>
    <row r="435" spans="1:23" ht="19.5" customHeight="1">
      <c r="A435" s="2" t="s">
        <v>17</v>
      </c>
      <c r="B435" s="3" t="s">
        <v>18</v>
      </c>
      <c r="C435" s="2" t="s">
        <v>19</v>
      </c>
      <c r="D435" s="2" t="s">
        <v>20</v>
      </c>
      <c r="E435" s="2" t="s">
        <v>21</v>
      </c>
      <c r="F435" s="5">
        <v>1544</v>
      </c>
      <c r="G435" s="5">
        <v>1516</v>
      </c>
      <c r="H435" s="5">
        <v>51</v>
      </c>
      <c r="I435" s="5">
        <v>8</v>
      </c>
      <c r="J435" s="8">
        <v>1389</v>
      </c>
      <c r="K435" s="5">
        <v>516</v>
      </c>
      <c r="L435" s="5">
        <f>F435/K435</f>
        <v>2.992248062015504</v>
      </c>
      <c r="M435" s="5">
        <f>(G435+2*H435+2*I435)/K435</f>
        <v>3.1666666666666665</v>
      </c>
      <c r="N435" s="5">
        <f>(F435+J435)/(2*K435)</f>
        <v>2.8420542635658914</v>
      </c>
      <c r="O435" s="5">
        <v>1</v>
      </c>
      <c r="P435" s="5">
        <v>1</v>
      </c>
      <c r="Q435" s="5">
        <v>1</v>
      </c>
      <c r="W435" s="4"/>
    </row>
    <row r="436" spans="1:23" ht="19.5" customHeight="1">
      <c r="A436" s="2" t="s">
        <v>17</v>
      </c>
      <c r="B436" s="3" t="s">
        <v>397</v>
      </c>
      <c r="C436" s="2" t="s">
        <v>19</v>
      </c>
      <c r="D436" s="2" t="s">
        <v>20</v>
      </c>
      <c r="E436" s="2" t="s">
        <v>21</v>
      </c>
      <c r="F436" s="5">
        <v>880</v>
      </c>
      <c r="G436" s="5">
        <v>873</v>
      </c>
      <c r="H436" s="5">
        <v>21</v>
      </c>
      <c r="I436" s="5">
        <v>2</v>
      </c>
      <c r="J436" s="5">
        <v>763</v>
      </c>
      <c r="K436" s="5">
        <v>3100</v>
      </c>
      <c r="L436" s="5">
        <f>F436/K436</f>
        <v>0.2838709677419355</v>
      </c>
      <c r="M436" s="5">
        <f>(G436+2*H436+2*I436)/K436</f>
        <v>0.2964516129032258</v>
      </c>
      <c r="N436" s="5">
        <f>(F436+J436)/(2*K436)</f>
        <v>0.265</v>
      </c>
      <c r="O436" s="5">
        <v>291</v>
      </c>
      <c r="P436" s="5">
        <v>341</v>
      </c>
      <c r="Q436" s="5">
        <v>298</v>
      </c>
      <c r="W436" s="4"/>
    </row>
    <row r="437" spans="1:23" ht="19.5" customHeight="1">
      <c r="A437" s="2" t="s">
        <v>17</v>
      </c>
      <c r="B437" s="3" t="s">
        <v>362</v>
      </c>
      <c r="C437" s="2" t="s">
        <v>19</v>
      </c>
      <c r="D437" s="2" t="s">
        <v>20</v>
      </c>
      <c r="E437" s="2" t="s">
        <v>21</v>
      </c>
      <c r="F437" s="5">
        <v>1014</v>
      </c>
      <c r="G437" s="5">
        <v>948</v>
      </c>
      <c r="H437" s="5">
        <v>129</v>
      </c>
      <c r="I437" s="5">
        <v>8</v>
      </c>
      <c r="J437" s="8">
        <v>1002</v>
      </c>
      <c r="K437" s="5">
        <v>3500</v>
      </c>
      <c r="L437" s="5">
        <f>F437/K437</f>
        <v>0.2897142857142857</v>
      </c>
      <c r="M437" s="5">
        <f>(G437+2*H437+2*I437)/K437</f>
        <v>0.34914285714285714</v>
      </c>
      <c r="N437" s="5">
        <f>(F437+J437)/(2*K437)</f>
        <v>0.288</v>
      </c>
      <c r="O437" s="5">
        <v>280</v>
      </c>
      <c r="P437" s="8">
        <v>274</v>
      </c>
      <c r="Q437" s="5">
        <v>267</v>
      </c>
      <c r="R437" s="5"/>
      <c r="S437" s="5"/>
      <c r="T437" s="5"/>
      <c r="W437" s="4"/>
    </row>
    <row r="438" spans="1:23" ht="19.5" customHeight="1">
      <c r="A438" s="2" t="s">
        <v>52</v>
      </c>
      <c r="B438" s="3" t="s">
        <v>506</v>
      </c>
      <c r="C438" s="2" t="s">
        <v>44</v>
      </c>
      <c r="D438" s="2" t="s">
        <v>45</v>
      </c>
      <c r="E438" s="2" t="s">
        <v>59</v>
      </c>
      <c r="F438" s="5">
        <v>515</v>
      </c>
      <c r="G438" s="5">
        <v>370</v>
      </c>
      <c r="H438" s="5">
        <v>117</v>
      </c>
      <c r="I438" s="5">
        <v>81</v>
      </c>
      <c r="J438" s="5">
        <v>427</v>
      </c>
      <c r="K438" s="5">
        <v>2600</v>
      </c>
      <c r="L438" s="5">
        <f>F438/K438</f>
        <v>0.19807692307692307</v>
      </c>
      <c r="M438" s="5">
        <f>(G438+2*H438+2*I438)/K438</f>
        <v>0.2946153846153846</v>
      </c>
      <c r="N438" s="5">
        <f>(F438+J438)/(2*K438)</f>
        <v>0.18115384615384617</v>
      </c>
      <c r="O438" s="5">
        <v>391</v>
      </c>
      <c r="P438" s="8">
        <v>342</v>
      </c>
      <c r="Q438" s="5">
        <v>400</v>
      </c>
      <c r="W438" s="4"/>
    </row>
    <row r="439" spans="1:23" ht="19.5" customHeight="1">
      <c r="A439" s="2" t="s">
        <v>52</v>
      </c>
      <c r="B439" s="3" t="s">
        <v>380</v>
      </c>
      <c r="C439" s="2" t="s">
        <v>44</v>
      </c>
      <c r="D439" s="2" t="s">
        <v>45</v>
      </c>
      <c r="E439" s="2" t="s">
        <v>59</v>
      </c>
      <c r="F439" s="5">
        <v>1507</v>
      </c>
      <c r="G439" s="5">
        <v>1356</v>
      </c>
      <c r="H439" s="5">
        <v>186</v>
      </c>
      <c r="I439" s="5">
        <v>37</v>
      </c>
      <c r="J439" s="8">
        <v>1677</v>
      </c>
      <c r="K439" s="5">
        <v>5727</v>
      </c>
      <c r="L439" s="5">
        <f>F439/K439</f>
        <v>0.26313951458005935</v>
      </c>
      <c r="M439" s="5">
        <f>(G439+2*H439+2*I439)/K439</f>
        <v>0.3146499039636808</v>
      </c>
      <c r="N439" s="5">
        <f>(F439+J439)/(2*K439)</f>
        <v>0.2779814911821198</v>
      </c>
      <c r="O439" s="5">
        <v>319</v>
      </c>
      <c r="P439" s="5">
        <v>317</v>
      </c>
      <c r="Q439" s="5">
        <v>281</v>
      </c>
      <c r="W439" s="4"/>
    </row>
    <row r="440" spans="1:23" ht="19.5" customHeight="1">
      <c r="A440" s="2" t="s">
        <v>52</v>
      </c>
      <c r="B440" s="3" t="s">
        <v>286</v>
      </c>
      <c r="C440" s="2" t="s">
        <v>44</v>
      </c>
      <c r="D440" s="2" t="s">
        <v>45</v>
      </c>
      <c r="E440" s="2" t="s">
        <v>59</v>
      </c>
      <c r="F440" s="5">
        <v>1397</v>
      </c>
      <c r="G440" s="5">
        <v>1004</v>
      </c>
      <c r="H440" s="5">
        <v>376</v>
      </c>
      <c r="I440" s="5">
        <v>115</v>
      </c>
      <c r="J440" s="8">
        <v>1359</v>
      </c>
      <c r="K440" s="5">
        <v>4000</v>
      </c>
      <c r="L440" s="5">
        <f>F440/K440</f>
        <v>0.34925</v>
      </c>
      <c r="M440" s="5">
        <f>(G440+2*H440+2*I440)/K440</f>
        <v>0.4965</v>
      </c>
      <c r="N440" s="5">
        <f>(F440+J440)/(2*K440)</f>
        <v>0.3445</v>
      </c>
      <c r="O440" s="5">
        <v>213</v>
      </c>
      <c r="P440" s="8">
        <v>154</v>
      </c>
      <c r="Q440" s="5">
        <v>200</v>
      </c>
      <c r="W440" s="4"/>
    </row>
    <row r="441" spans="1:23" ht="19.5" customHeight="1">
      <c r="A441" s="2" t="s">
        <v>52</v>
      </c>
      <c r="B441" s="3" t="s">
        <v>536</v>
      </c>
      <c r="C441" s="2" t="s">
        <v>44</v>
      </c>
      <c r="D441" s="2" t="s">
        <v>45</v>
      </c>
      <c r="E441" s="2" t="s">
        <v>59</v>
      </c>
      <c r="F441" s="5">
        <v>2073</v>
      </c>
      <c r="G441" s="5">
        <v>1848</v>
      </c>
      <c r="H441" s="5">
        <v>244</v>
      </c>
      <c r="I441" s="5">
        <v>65</v>
      </c>
      <c r="J441" s="8">
        <v>2202</v>
      </c>
      <c r="K441" s="5">
        <v>13822</v>
      </c>
      <c r="L441" s="5">
        <f>F441/K441</f>
        <v>0.1499782954709883</v>
      </c>
      <c r="M441" s="5">
        <f>(G441+2*H441+2*I441)/K441</f>
        <v>0.17841122847634205</v>
      </c>
      <c r="N441" s="5">
        <f>(F441+J441)/(2*K441)</f>
        <v>0.15464476920850817</v>
      </c>
      <c r="O441" s="5">
        <v>439</v>
      </c>
      <c r="P441" s="5">
        <v>437</v>
      </c>
      <c r="Q441" s="5">
        <v>430</v>
      </c>
      <c r="R441" s="5"/>
      <c r="S441" s="5"/>
      <c r="T441" s="5"/>
      <c r="W441" s="4"/>
    </row>
    <row r="442" spans="1:23" ht="19.5" customHeight="1">
      <c r="A442" s="2" t="s">
        <v>52</v>
      </c>
      <c r="B442" s="3" t="s">
        <v>344</v>
      </c>
      <c r="C442" s="2" t="s">
        <v>44</v>
      </c>
      <c r="D442" s="2" t="s">
        <v>45</v>
      </c>
      <c r="E442" s="2" t="s">
        <v>59</v>
      </c>
      <c r="F442" s="5">
        <v>1840</v>
      </c>
      <c r="G442" s="5">
        <v>1795</v>
      </c>
      <c r="H442" s="5">
        <v>245</v>
      </c>
      <c r="I442" s="5">
        <v>3</v>
      </c>
      <c r="J442" s="8">
        <v>1325</v>
      </c>
      <c r="K442" s="5">
        <v>5300</v>
      </c>
      <c r="L442" s="5">
        <f>F442/K442</f>
        <v>0.3471698113207547</v>
      </c>
      <c r="M442" s="5">
        <f>(G442+2*H442+2*I442)/K442</f>
        <v>0.4322641509433962</v>
      </c>
      <c r="N442" s="5">
        <f>(F442+J442)/(2*K442)</f>
        <v>0.2985849056603774</v>
      </c>
      <c r="O442" s="5">
        <v>214</v>
      </c>
      <c r="P442" s="5">
        <v>203</v>
      </c>
      <c r="Q442" s="5">
        <v>250</v>
      </c>
      <c r="W442" s="4"/>
    </row>
    <row r="443" spans="1:23" ht="19.5" customHeight="1">
      <c r="A443" s="2" t="s">
        <v>52</v>
      </c>
      <c r="B443" s="3" t="s">
        <v>592</v>
      </c>
      <c r="C443" s="2" t="s">
        <v>44</v>
      </c>
      <c r="D443" s="2" t="s">
        <v>45</v>
      </c>
      <c r="E443" s="2" t="s">
        <v>59</v>
      </c>
      <c r="F443" s="5">
        <v>1724</v>
      </c>
      <c r="G443" s="5">
        <v>1682</v>
      </c>
      <c r="H443" s="5">
        <v>154</v>
      </c>
      <c r="I443" s="5">
        <v>2</v>
      </c>
      <c r="J443" s="8">
        <v>1174</v>
      </c>
      <c r="K443" s="8">
        <v>18000</v>
      </c>
      <c r="L443" s="5">
        <f>F443/K443</f>
        <v>0.09577777777777778</v>
      </c>
      <c r="M443" s="5">
        <f>(G443+2*H443+2*I443)/K443</f>
        <v>0.11077777777777778</v>
      </c>
      <c r="N443" s="5">
        <f>(F443+J443)/(2*K443)</f>
        <v>0.0805</v>
      </c>
      <c r="O443" s="5">
        <v>473</v>
      </c>
      <c r="P443" s="5">
        <v>475</v>
      </c>
      <c r="Q443" s="5">
        <v>485</v>
      </c>
      <c r="W443" s="4"/>
    </row>
    <row r="444" spans="1:23" ht="19.5" customHeight="1">
      <c r="A444" s="2" t="s">
        <v>52</v>
      </c>
      <c r="B444" s="3" t="s">
        <v>439</v>
      </c>
      <c r="C444" s="2" t="s">
        <v>44</v>
      </c>
      <c r="D444" s="2" t="s">
        <v>45</v>
      </c>
      <c r="E444" s="2" t="s">
        <v>59</v>
      </c>
      <c r="F444" s="5">
        <v>785</v>
      </c>
      <c r="G444" s="5">
        <v>733</v>
      </c>
      <c r="H444" s="5">
        <v>73</v>
      </c>
      <c r="I444" s="5">
        <v>7</v>
      </c>
      <c r="J444" s="8">
        <v>1032</v>
      </c>
      <c r="K444" s="5">
        <v>3820</v>
      </c>
      <c r="L444" s="5">
        <f>F444/K444</f>
        <v>0.2054973821989529</v>
      </c>
      <c r="M444" s="5">
        <f>(G444+2*H444+2*I444)/K444</f>
        <v>0.2337696335078534</v>
      </c>
      <c r="N444" s="5">
        <f>(F444+J444)/(2*K444)</f>
        <v>0.23782722513089005</v>
      </c>
      <c r="O444" s="5">
        <v>385</v>
      </c>
      <c r="P444" s="8">
        <v>394</v>
      </c>
      <c r="Q444" s="5">
        <v>339</v>
      </c>
      <c r="W444" s="4"/>
    </row>
    <row r="445" spans="1:23" ht="19.5" customHeight="1">
      <c r="A445" s="2" t="s">
        <v>52</v>
      </c>
      <c r="B445" s="3" t="s">
        <v>533</v>
      </c>
      <c r="C445" s="2" t="s">
        <v>44</v>
      </c>
      <c r="D445" s="2" t="s">
        <v>45</v>
      </c>
      <c r="E445" s="2" t="s">
        <v>59</v>
      </c>
      <c r="F445" s="5">
        <v>2659</v>
      </c>
      <c r="G445" s="5">
        <v>2518</v>
      </c>
      <c r="H445" s="5">
        <v>257</v>
      </c>
      <c r="I445" s="5">
        <v>33</v>
      </c>
      <c r="J445" s="8">
        <v>2317</v>
      </c>
      <c r="K445" s="8">
        <v>16000</v>
      </c>
      <c r="L445" s="5">
        <f>F445/K445</f>
        <v>0.1661875</v>
      </c>
      <c r="M445" s="5">
        <f>(G445+2*H445+2*I445)/K445</f>
        <v>0.193625</v>
      </c>
      <c r="N445" s="5">
        <f>(F445+J445)/(2*K445)</f>
        <v>0.1555</v>
      </c>
      <c r="O445" s="5">
        <v>421</v>
      </c>
      <c r="P445" s="5">
        <v>427</v>
      </c>
      <c r="Q445" s="5">
        <v>427</v>
      </c>
      <c r="R445" s="5"/>
      <c r="S445" s="5"/>
      <c r="T445" s="5"/>
      <c r="W445" s="4"/>
    </row>
    <row r="446" spans="1:23" ht="19.5" customHeight="1">
      <c r="A446" s="2" t="s">
        <v>52</v>
      </c>
      <c r="B446" s="3" t="s">
        <v>408</v>
      </c>
      <c r="C446" s="2" t="s">
        <v>44</v>
      </c>
      <c r="D446" s="2" t="s">
        <v>45</v>
      </c>
      <c r="E446" s="2" t="s">
        <v>59</v>
      </c>
      <c r="F446" s="5">
        <v>2505</v>
      </c>
      <c r="G446" s="5">
        <v>2251</v>
      </c>
      <c r="H446" s="5">
        <v>299</v>
      </c>
      <c r="I446" s="5">
        <v>105</v>
      </c>
      <c r="J446" s="8">
        <v>2314</v>
      </c>
      <c r="K446" s="8">
        <v>9319</v>
      </c>
      <c r="L446" s="5">
        <f>F446/K446</f>
        <v>0.2688056658439747</v>
      </c>
      <c r="M446" s="5">
        <f>(G446+2*H446+2*I446)/K446</f>
        <v>0.32825410451765213</v>
      </c>
      <c r="N446" s="5">
        <f>(F446+J446)/(2*K446)</f>
        <v>0.25855778517008265</v>
      </c>
      <c r="O446" s="5">
        <v>310</v>
      </c>
      <c r="P446" s="5">
        <v>297</v>
      </c>
      <c r="Q446" s="5">
        <v>308</v>
      </c>
      <c r="U446" s="4"/>
      <c r="W446" s="4"/>
    </row>
    <row r="447" spans="1:23" ht="19.5" customHeight="1">
      <c r="A447" s="2" t="s">
        <v>52</v>
      </c>
      <c r="B447" s="3" t="s">
        <v>577</v>
      </c>
      <c r="C447" s="2" t="s">
        <v>44</v>
      </c>
      <c r="D447" s="2" t="s">
        <v>45</v>
      </c>
      <c r="E447" s="2" t="s">
        <v>59</v>
      </c>
      <c r="F447" s="5">
        <v>1512</v>
      </c>
      <c r="G447" s="5">
        <v>1170</v>
      </c>
      <c r="H447" s="5">
        <v>340</v>
      </c>
      <c r="I447" s="5">
        <v>111</v>
      </c>
      <c r="J447" s="8">
        <v>1393</v>
      </c>
      <c r="K447" s="8">
        <v>8802</v>
      </c>
      <c r="L447" s="5">
        <f>F447/K447</f>
        <v>0.17177914110429449</v>
      </c>
      <c r="M447" s="5">
        <f>(G447+2*H447+2*I447)/K447</f>
        <v>0.23540104521699615</v>
      </c>
      <c r="N447" s="5">
        <f>(F447+J447)/(2*K447)</f>
        <v>0.16501931379231993</v>
      </c>
      <c r="O447" s="5">
        <v>413</v>
      </c>
      <c r="P447" s="5">
        <v>393</v>
      </c>
      <c r="Q447" s="5">
        <v>470</v>
      </c>
      <c r="W447" s="4"/>
    </row>
    <row r="448" spans="1:23" ht="19.5" customHeight="1">
      <c r="A448" s="2" t="s">
        <v>52</v>
      </c>
      <c r="B448" s="3" t="s">
        <v>515</v>
      </c>
      <c r="C448" s="2" t="s">
        <v>44</v>
      </c>
      <c r="D448" s="2" t="s">
        <v>45</v>
      </c>
      <c r="E448" s="2" t="s">
        <v>59</v>
      </c>
      <c r="F448" s="5">
        <v>1408</v>
      </c>
      <c r="G448" s="5">
        <v>1154</v>
      </c>
      <c r="H448" s="5">
        <v>178</v>
      </c>
      <c r="I448" s="5">
        <v>129</v>
      </c>
      <c r="J448" s="8">
        <v>1437</v>
      </c>
      <c r="K448" s="5">
        <v>8500</v>
      </c>
      <c r="L448" s="5">
        <f>F448/K448</f>
        <v>0.16564705882352943</v>
      </c>
      <c r="M448" s="5">
        <f>(G448+2*H448+2*I448)/K448</f>
        <v>0.208</v>
      </c>
      <c r="N448" s="5">
        <f>(F448+J448)/(2*K448)</f>
        <v>0.1673529411764706</v>
      </c>
      <c r="O448" s="5">
        <v>422</v>
      </c>
      <c r="P448" s="5">
        <v>415</v>
      </c>
      <c r="Q448" s="5">
        <v>409</v>
      </c>
      <c r="W448" s="4"/>
    </row>
    <row r="449" spans="1:23" ht="19.5" customHeight="1">
      <c r="A449" s="2" t="s">
        <v>52</v>
      </c>
      <c r="B449" s="3" t="s">
        <v>237</v>
      </c>
      <c r="C449" s="2" t="s">
        <v>44</v>
      </c>
      <c r="D449" s="2" t="s">
        <v>45</v>
      </c>
      <c r="E449" s="2" t="s">
        <v>59</v>
      </c>
      <c r="F449" s="5">
        <v>2461</v>
      </c>
      <c r="G449" s="5">
        <v>2307</v>
      </c>
      <c r="H449" s="5">
        <v>321</v>
      </c>
      <c r="I449" s="5">
        <v>39</v>
      </c>
      <c r="J449" s="8">
        <v>2412</v>
      </c>
      <c r="K449" s="5">
        <v>6300</v>
      </c>
      <c r="L449" s="5">
        <f>F449/K449</f>
        <v>0.3906349206349206</v>
      </c>
      <c r="M449" s="5">
        <f>(G449+2*H449+2*I449)/K449</f>
        <v>0.4804761904761905</v>
      </c>
      <c r="N449" s="5">
        <f>(F449+J449)/(2*K449)</f>
        <v>0.3867460317460317</v>
      </c>
      <c r="O449" s="5">
        <v>176</v>
      </c>
      <c r="P449" s="5">
        <v>163</v>
      </c>
      <c r="Q449" s="5">
        <v>158</v>
      </c>
      <c r="W449" s="4"/>
    </row>
    <row r="450" spans="1:23" ht="19.5" customHeight="1">
      <c r="A450" s="2" t="s">
        <v>52</v>
      </c>
      <c r="B450" s="3" t="s">
        <v>234</v>
      </c>
      <c r="C450" s="2" t="s">
        <v>44</v>
      </c>
      <c r="D450" s="2" t="s">
        <v>45</v>
      </c>
      <c r="E450" s="2" t="s">
        <v>59</v>
      </c>
      <c r="F450" s="5">
        <v>1344</v>
      </c>
      <c r="G450" s="5">
        <v>1104</v>
      </c>
      <c r="H450" s="5">
        <v>209</v>
      </c>
      <c r="I450" s="5">
        <v>85</v>
      </c>
      <c r="J450" s="8">
        <v>1385</v>
      </c>
      <c r="K450" s="5">
        <v>3500</v>
      </c>
      <c r="L450" s="5">
        <f>F450/K450</f>
        <v>0.384</v>
      </c>
      <c r="M450" s="5">
        <f>(G450+2*H450+2*I450)/K450</f>
        <v>0.48342857142857143</v>
      </c>
      <c r="N450" s="5">
        <f>(F450+J450)/(2*K450)</f>
        <v>0.38985714285714285</v>
      </c>
      <c r="O450" s="5">
        <v>181</v>
      </c>
      <c r="P450" s="5">
        <v>161</v>
      </c>
      <c r="Q450" s="5">
        <v>155</v>
      </c>
      <c r="W450" s="4"/>
    </row>
    <row r="451" spans="1:23" ht="19.5" customHeight="1">
      <c r="A451" s="2" t="s">
        <v>52</v>
      </c>
      <c r="B451" s="3" t="s">
        <v>387</v>
      </c>
      <c r="C451" s="2" t="s">
        <v>44</v>
      </c>
      <c r="D451" s="2" t="s">
        <v>45</v>
      </c>
      <c r="E451" s="2" t="s">
        <v>59</v>
      </c>
      <c r="F451" s="5">
        <v>1429</v>
      </c>
      <c r="G451" s="5">
        <v>1088</v>
      </c>
      <c r="H451" s="5">
        <v>195</v>
      </c>
      <c r="I451" s="5">
        <v>211</v>
      </c>
      <c r="J451" s="8">
        <v>1300</v>
      </c>
      <c r="K451" s="5">
        <v>5000</v>
      </c>
      <c r="L451" s="5">
        <f>F451/K451</f>
        <v>0.2858</v>
      </c>
      <c r="M451" s="5">
        <f>(G451+2*H451+2*I451)/K451</f>
        <v>0.38</v>
      </c>
      <c r="N451" s="5">
        <f>(F451+J451)/(2*K451)</f>
        <v>0.2729</v>
      </c>
      <c r="O451" s="5">
        <v>288</v>
      </c>
      <c r="P451" s="8">
        <v>250</v>
      </c>
      <c r="Q451" s="5">
        <v>288</v>
      </c>
      <c r="W451" s="4"/>
    </row>
    <row r="452" spans="1:23" ht="19.5" customHeight="1">
      <c r="A452" s="2" t="s">
        <v>52</v>
      </c>
      <c r="B452" s="3" t="s">
        <v>58</v>
      </c>
      <c r="C452" s="2" t="s">
        <v>44</v>
      </c>
      <c r="D452" s="2" t="s">
        <v>45</v>
      </c>
      <c r="E452" s="2" t="s">
        <v>59</v>
      </c>
      <c r="F452" s="5">
        <v>1579</v>
      </c>
      <c r="G452" s="5">
        <v>1329</v>
      </c>
      <c r="H452" s="5">
        <v>244</v>
      </c>
      <c r="I452" s="5">
        <v>92</v>
      </c>
      <c r="J452" s="8">
        <v>1609</v>
      </c>
      <c r="K452" s="5">
        <v>1500</v>
      </c>
      <c r="L452" s="5">
        <f>F452/K452</f>
        <v>1.0526666666666666</v>
      </c>
      <c r="M452" s="5">
        <f>(G452+2*H452+2*I452)/K452</f>
        <v>1.334</v>
      </c>
      <c r="N452" s="5">
        <f>(F452+J452)/(2*K452)</f>
        <v>1.0626666666666666</v>
      </c>
      <c r="O452" s="5">
        <v>20</v>
      </c>
      <c r="P452" s="8">
        <v>18</v>
      </c>
      <c r="Q452" s="5">
        <v>17</v>
      </c>
      <c r="W452" s="4"/>
    </row>
    <row r="453" spans="1:23" ht="19.5" customHeight="1">
      <c r="A453" s="2" t="s">
        <v>52</v>
      </c>
      <c r="B453" s="3" t="s">
        <v>539</v>
      </c>
      <c r="C453" s="2" t="s">
        <v>44</v>
      </c>
      <c r="D453" s="2" t="s">
        <v>45</v>
      </c>
      <c r="E453" s="2" t="s">
        <v>59</v>
      </c>
      <c r="F453" s="5">
        <v>935</v>
      </c>
      <c r="G453" s="5">
        <v>902</v>
      </c>
      <c r="H453" s="5">
        <v>112</v>
      </c>
      <c r="I453" s="5">
        <v>1</v>
      </c>
      <c r="J453" s="5">
        <v>429</v>
      </c>
      <c r="K453" s="5">
        <v>4450</v>
      </c>
      <c r="L453" s="5">
        <f>F453/K453</f>
        <v>0.2101123595505618</v>
      </c>
      <c r="M453" s="5">
        <f>(G453+2*H453+2*I453)/K453</f>
        <v>0.25348314606741573</v>
      </c>
      <c r="N453" s="5">
        <f>(F453+J453)/(2*K453)</f>
        <v>0.15325842696629213</v>
      </c>
      <c r="O453" s="5">
        <v>383</v>
      </c>
      <c r="P453" s="8">
        <v>378</v>
      </c>
      <c r="Q453" s="5">
        <v>433</v>
      </c>
      <c r="W453" s="4"/>
    </row>
    <row r="454" spans="1:23" ht="19.5" customHeight="1">
      <c r="A454" s="2" t="s">
        <v>52</v>
      </c>
      <c r="B454" s="3" t="s">
        <v>285</v>
      </c>
      <c r="C454" s="2" t="s">
        <v>44</v>
      </c>
      <c r="D454" s="2" t="s">
        <v>45</v>
      </c>
      <c r="E454" s="2" t="s">
        <v>59</v>
      </c>
      <c r="F454" s="5">
        <v>2193</v>
      </c>
      <c r="G454" s="5">
        <v>2181</v>
      </c>
      <c r="H454" s="5">
        <v>59</v>
      </c>
      <c r="I454" s="5">
        <v>1</v>
      </c>
      <c r="J454" s="5">
        <v>911</v>
      </c>
      <c r="K454" s="5">
        <v>4500</v>
      </c>
      <c r="L454" s="5">
        <f>F454/K454</f>
        <v>0.48733333333333334</v>
      </c>
      <c r="M454" s="5">
        <f>(G454+2*H454+2*I454)/K454</f>
        <v>0.5113333333333333</v>
      </c>
      <c r="N454" s="5">
        <f>(F454+J454)/(2*K454)</f>
        <v>0.3448888888888889</v>
      </c>
      <c r="O454" s="5">
        <v>108</v>
      </c>
      <c r="P454" s="5">
        <v>147</v>
      </c>
      <c r="Q454" s="5">
        <v>199</v>
      </c>
      <c r="W454" s="4"/>
    </row>
    <row r="455" spans="1:23" ht="19.5" customHeight="1">
      <c r="A455" s="2" t="s">
        <v>52</v>
      </c>
      <c r="B455" s="3" t="s">
        <v>595</v>
      </c>
      <c r="C455" s="2" t="s">
        <v>44</v>
      </c>
      <c r="D455" s="2" t="s">
        <v>45</v>
      </c>
      <c r="E455" s="2" t="s">
        <v>59</v>
      </c>
      <c r="F455" s="5">
        <v>1345</v>
      </c>
      <c r="G455" s="5">
        <v>1204</v>
      </c>
      <c r="H455" s="5">
        <v>228</v>
      </c>
      <c r="I455" s="5">
        <v>33</v>
      </c>
      <c r="J455" s="8">
        <v>1077</v>
      </c>
      <c r="K455" s="5">
        <v>15681</v>
      </c>
      <c r="L455" s="5">
        <f>F455/K455</f>
        <v>0.0857725910337351</v>
      </c>
      <c r="M455" s="5">
        <f>(G455+2*H455+2*I455)/K455</f>
        <v>0.11006951087303106</v>
      </c>
      <c r="N455" s="5">
        <f>(F455+J455)/(2*K455)</f>
        <v>0.07722721765193546</v>
      </c>
      <c r="O455" s="5">
        <v>480</v>
      </c>
      <c r="P455" s="8">
        <v>476</v>
      </c>
      <c r="Q455" s="5">
        <v>488</v>
      </c>
      <c r="W455" s="4"/>
    </row>
    <row r="456" spans="1:23" ht="19.5" customHeight="1">
      <c r="A456" s="2" t="s">
        <v>52</v>
      </c>
      <c r="B456" s="3" t="s">
        <v>261</v>
      </c>
      <c r="C456" s="2" t="s">
        <v>44</v>
      </c>
      <c r="D456" s="2" t="s">
        <v>45</v>
      </c>
      <c r="E456" s="2" t="s">
        <v>59</v>
      </c>
      <c r="F456" s="5">
        <v>1713</v>
      </c>
      <c r="G456" s="5">
        <v>1497</v>
      </c>
      <c r="H456" s="5">
        <v>226</v>
      </c>
      <c r="I456" s="5">
        <v>80</v>
      </c>
      <c r="J456" s="8">
        <v>1193</v>
      </c>
      <c r="K456" s="5">
        <v>4000</v>
      </c>
      <c r="L456" s="5">
        <f>F456/K456</f>
        <v>0.42825</v>
      </c>
      <c r="M456" s="5">
        <f>(G456+2*H456+2*I456)/K456</f>
        <v>0.52725</v>
      </c>
      <c r="N456" s="5">
        <f>(F456+J456)/(2*K456)</f>
        <v>0.36325</v>
      </c>
      <c r="O456" s="5">
        <v>145</v>
      </c>
      <c r="P456" s="8">
        <v>142</v>
      </c>
      <c r="Q456" s="5">
        <v>179</v>
      </c>
      <c r="W456" s="4"/>
    </row>
    <row r="457" spans="1:23" ht="19.5" customHeight="1">
      <c r="A457" s="2" t="s">
        <v>17</v>
      </c>
      <c r="B457" s="3" t="s">
        <v>247</v>
      </c>
      <c r="C457" s="2" t="s">
        <v>23</v>
      </c>
      <c r="D457" s="2" t="s">
        <v>34</v>
      </c>
      <c r="E457" s="2" t="s">
        <v>134</v>
      </c>
      <c r="F457" s="5">
        <v>630</v>
      </c>
      <c r="G457" s="5">
        <v>503</v>
      </c>
      <c r="H457" s="5">
        <v>113</v>
      </c>
      <c r="I457" s="5">
        <v>52</v>
      </c>
      <c r="J457" s="5">
        <v>661</v>
      </c>
      <c r="K457" s="5">
        <v>1712</v>
      </c>
      <c r="L457" s="5">
        <f>F457/K457</f>
        <v>0.3679906542056075</v>
      </c>
      <c r="M457" s="5">
        <f>(G457+2*H457+2*I457)/K457</f>
        <v>0.48656542056074764</v>
      </c>
      <c r="N457" s="5">
        <f>(F457+J457)/(2*K457)</f>
        <v>0.37704439252336447</v>
      </c>
      <c r="O457" s="5">
        <v>192</v>
      </c>
      <c r="P457" s="5">
        <v>159</v>
      </c>
      <c r="Q457" s="5">
        <v>167</v>
      </c>
      <c r="W457" s="4"/>
    </row>
    <row r="458" spans="1:23" ht="19.5" customHeight="1">
      <c r="A458" s="2" t="s">
        <v>17</v>
      </c>
      <c r="B458" s="3" t="s">
        <v>199</v>
      </c>
      <c r="C458" s="2" t="s">
        <v>23</v>
      </c>
      <c r="D458" s="2" t="s">
        <v>34</v>
      </c>
      <c r="E458" s="2" t="s">
        <v>134</v>
      </c>
      <c r="F458" s="5">
        <v>2126</v>
      </c>
      <c r="G458" s="5">
        <v>1840</v>
      </c>
      <c r="H458" s="5">
        <v>312</v>
      </c>
      <c r="I458" s="5">
        <v>106</v>
      </c>
      <c r="J458" s="8">
        <v>2331</v>
      </c>
      <c r="K458" s="5">
        <v>5000</v>
      </c>
      <c r="L458" s="5">
        <f>F458/K458</f>
        <v>0.4252</v>
      </c>
      <c r="M458" s="5">
        <f>(G458+2*H458+2*I458)/K458</f>
        <v>0.5352</v>
      </c>
      <c r="N458" s="5">
        <f>(F458+J458)/(2*K458)</f>
        <v>0.4457</v>
      </c>
      <c r="O458" s="5">
        <v>148</v>
      </c>
      <c r="P458" s="8">
        <v>136</v>
      </c>
      <c r="Q458" s="5">
        <v>125</v>
      </c>
      <c r="W458" s="4"/>
    </row>
    <row r="459" spans="1:23" ht="19.5" customHeight="1">
      <c r="A459" s="2" t="s">
        <v>17</v>
      </c>
      <c r="B459" s="3" t="s">
        <v>133</v>
      </c>
      <c r="C459" s="2" t="s">
        <v>23</v>
      </c>
      <c r="D459" s="2" t="s">
        <v>34</v>
      </c>
      <c r="E459" s="2" t="s">
        <v>134</v>
      </c>
      <c r="F459" s="5">
        <v>1337</v>
      </c>
      <c r="G459" s="5">
        <v>1235</v>
      </c>
      <c r="H459" s="5">
        <v>130</v>
      </c>
      <c r="I459" s="5">
        <v>26</v>
      </c>
      <c r="J459" s="8">
        <v>1453</v>
      </c>
      <c r="K459" s="5">
        <v>2401</v>
      </c>
      <c r="L459" s="5">
        <f>F459/K459</f>
        <v>0.5568513119533528</v>
      </c>
      <c r="M459" s="5">
        <f>(G459+2*H459+2*I459)/K459</f>
        <v>0.6443148688046647</v>
      </c>
      <c r="N459" s="5">
        <f>(F459+J459)/(2*K459)</f>
        <v>0.5810079133694294</v>
      </c>
      <c r="O459" s="5">
        <v>83</v>
      </c>
      <c r="P459" s="8">
        <v>86</v>
      </c>
      <c r="Q459" s="5">
        <v>69</v>
      </c>
      <c r="W459" s="4"/>
    </row>
    <row r="460" spans="1:23" ht="19.5" customHeight="1">
      <c r="A460" s="2" t="s">
        <v>17</v>
      </c>
      <c r="B460" s="3" t="s">
        <v>282</v>
      </c>
      <c r="C460" s="2" t="s">
        <v>19</v>
      </c>
      <c r="D460" s="2" t="s">
        <v>79</v>
      </c>
      <c r="E460" s="2" t="s">
        <v>254</v>
      </c>
      <c r="F460" s="5">
        <v>1344</v>
      </c>
      <c r="G460" s="5">
        <v>1308</v>
      </c>
      <c r="H460" s="5">
        <v>51</v>
      </c>
      <c r="I460" s="5">
        <v>2</v>
      </c>
      <c r="J460" s="8">
        <v>1895</v>
      </c>
      <c r="K460" s="8">
        <v>4648</v>
      </c>
      <c r="L460" s="5">
        <f>F460/K460</f>
        <v>0.2891566265060241</v>
      </c>
      <c r="M460" s="5">
        <f>(G460+2*H460+2*I460)/K460</f>
        <v>0.3042168674698795</v>
      </c>
      <c r="N460" s="5">
        <f>(F460+J460)/(2*K460)</f>
        <v>0.34842943201376936</v>
      </c>
      <c r="O460" s="5">
        <v>281</v>
      </c>
      <c r="P460" s="8">
        <v>334</v>
      </c>
      <c r="Q460" s="5">
        <v>196</v>
      </c>
      <c r="W460" s="4"/>
    </row>
    <row r="461" spans="1:23" ht="19.5" customHeight="1">
      <c r="A461" s="2" t="s">
        <v>17</v>
      </c>
      <c r="B461" s="3" t="s">
        <v>253</v>
      </c>
      <c r="C461" s="2" t="s">
        <v>19</v>
      </c>
      <c r="D461" s="2" t="s">
        <v>79</v>
      </c>
      <c r="E461" s="2" t="s">
        <v>254</v>
      </c>
      <c r="F461" s="5">
        <v>1598</v>
      </c>
      <c r="G461" s="5">
        <v>1393</v>
      </c>
      <c r="H461" s="5">
        <v>269</v>
      </c>
      <c r="I461" s="5">
        <v>65</v>
      </c>
      <c r="J461" s="8">
        <v>1008</v>
      </c>
      <c r="K461" s="5">
        <v>3500</v>
      </c>
      <c r="L461" s="5">
        <f>F461/K461</f>
        <v>0.4565714285714286</v>
      </c>
      <c r="M461" s="5">
        <f>(G461+2*H461+2*I461)/K461</f>
        <v>0.5888571428571429</v>
      </c>
      <c r="N461" s="5">
        <f>(F461+J461)/(2*K461)</f>
        <v>0.3722857142857143</v>
      </c>
      <c r="O461" s="5">
        <v>123</v>
      </c>
      <c r="P461" s="5">
        <v>99</v>
      </c>
      <c r="Q461" s="5">
        <v>172</v>
      </c>
      <c r="W461" s="4"/>
    </row>
    <row r="462" spans="1:23" ht="19.5" customHeight="1">
      <c r="A462" s="2" t="s">
        <v>17</v>
      </c>
      <c r="B462" s="3" t="s">
        <v>473</v>
      </c>
      <c r="C462" s="2" t="s">
        <v>44</v>
      </c>
      <c r="D462" s="2" t="s">
        <v>45</v>
      </c>
      <c r="E462" s="2" t="s">
        <v>108</v>
      </c>
      <c r="F462" s="5">
        <v>587</v>
      </c>
      <c r="G462" s="5">
        <v>357</v>
      </c>
      <c r="H462" s="5">
        <v>205</v>
      </c>
      <c r="I462" s="5">
        <v>71</v>
      </c>
      <c r="J462" s="5">
        <v>686</v>
      </c>
      <c r="K462" s="5">
        <v>3000</v>
      </c>
      <c r="L462" s="5">
        <f>F462/K462</f>
        <v>0.19566666666666666</v>
      </c>
      <c r="M462" s="5">
        <f>(G462+2*H462+2*I462)/K462</f>
        <v>0.303</v>
      </c>
      <c r="N462" s="5">
        <f>(F462+J462)/(2*K462)</f>
        <v>0.21216666666666667</v>
      </c>
      <c r="O462" s="5">
        <v>395</v>
      </c>
      <c r="P462" s="5">
        <v>337</v>
      </c>
      <c r="Q462" s="5">
        <v>369</v>
      </c>
      <c r="W462" s="4"/>
    </row>
    <row r="463" spans="1:23" ht="19.5" customHeight="1">
      <c r="A463" s="2" t="s">
        <v>17</v>
      </c>
      <c r="B463" s="3" t="s">
        <v>470</v>
      </c>
      <c r="C463" s="2" t="s">
        <v>44</v>
      </c>
      <c r="D463" s="2" t="s">
        <v>45</v>
      </c>
      <c r="E463" s="2" t="s">
        <v>108</v>
      </c>
      <c r="F463" s="5">
        <v>1345</v>
      </c>
      <c r="G463" s="5">
        <v>982</v>
      </c>
      <c r="H463" s="5">
        <v>387</v>
      </c>
      <c r="I463" s="5">
        <v>101</v>
      </c>
      <c r="J463" s="8">
        <v>1199</v>
      </c>
      <c r="K463" s="8">
        <v>5969</v>
      </c>
      <c r="L463" s="5">
        <f>F463/K463</f>
        <v>0.2253308761936673</v>
      </c>
      <c r="M463" s="5">
        <f>(G463+2*H463+2*I463)/K463</f>
        <v>0.32802814541799297</v>
      </c>
      <c r="N463" s="5">
        <f>(F463+J463)/(2*K463)</f>
        <v>0.21310102194672476</v>
      </c>
      <c r="O463" s="5">
        <v>366</v>
      </c>
      <c r="P463" s="8">
        <v>298</v>
      </c>
      <c r="Q463" s="5">
        <v>366</v>
      </c>
      <c r="U463" s="4"/>
      <c r="W463" s="4"/>
    </row>
    <row r="464" spans="1:23" ht="19.5" customHeight="1">
      <c r="A464" s="2" t="s">
        <v>17</v>
      </c>
      <c r="B464" s="3" t="s">
        <v>239</v>
      </c>
      <c r="C464" s="2" t="s">
        <v>44</v>
      </c>
      <c r="D464" s="2" t="s">
        <v>45</v>
      </c>
      <c r="E464" s="2" t="s">
        <v>108</v>
      </c>
      <c r="F464" s="5">
        <v>1562</v>
      </c>
      <c r="G464" s="5">
        <v>1158</v>
      </c>
      <c r="H464" s="5">
        <v>394</v>
      </c>
      <c r="I464" s="5">
        <v>146</v>
      </c>
      <c r="J464" s="8">
        <v>1373</v>
      </c>
      <c r="K464" s="5">
        <v>3800</v>
      </c>
      <c r="L464" s="5">
        <f>F464/K464</f>
        <v>0.4110526315789474</v>
      </c>
      <c r="M464" s="5">
        <f>(G464+2*H464+2*I464)/K464</f>
        <v>0.5889473684210527</v>
      </c>
      <c r="N464" s="5">
        <f>(F464+J464)/(2*K464)</f>
        <v>0.3861842105263158</v>
      </c>
      <c r="O464" s="5">
        <v>158</v>
      </c>
      <c r="P464" s="8">
        <v>98</v>
      </c>
      <c r="Q464" s="5">
        <v>160</v>
      </c>
      <c r="W464" s="4"/>
    </row>
    <row r="465" spans="1:23" ht="19.5" customHeight="1">
      <c r="A465" s="2" t="s">
        <v>17</v>
      </c>
      <c r="B465" s="3" t="s">
        <v>403</v>
      </c>
      <c r="C465" s="2" t="s">
        <v>44</v>
      </c>
      <c r="D465" s="2" t="s">
        <v>45</v>
      </c>
      <c r="E465" s="2" t="s">
        <v>108</v>
      </c>
      <c r="F465" s="5">
        <v>1023</v>
      </c>
      <c r="G465" s="5">
        <v>885</v>
      </c>
      <c r="H465" s="5">
        <v>141</v>
      </c>
      <c r="I465" s="5">
        <v>49</v>
      </c>
      <c r="J465" s="8">
        <v>1057</v>
      </c>
      <c r="K465" s="5">
        <v>4000</v>
      </c>
      <c r="L465" s="5">
        <f>F465/K465</f>
        <v>0.25575</v>
      </c>
      <c r="M465" s="5">
        <f>(G465+2*H465+2*I465)/K465</f>
        <v>0.31625</v>
      </c>
      <c r="N465" s="5">
        <f>(F465+J465)/(2*K465)</f>
        <v>0.26</v>
      </c>
      <c r="O465" s="5">
        <v>331</v>
      </c>
      <c r="P465" s="8">
        <v>314</v>
      </c>
      <c r="Q465" s="5">
        <v>304</v>
      </c>
      <c r="W465" s="4"/>
    </row>
    <row r="466" spans="1:23" ht="19.5" customHeight="1">
      <c r="A466" s="2" t="s">
        <v>17</v>
      </c>
      <c r="B466" s="3" t="s">
        <v>161</v>
      </c>
      <c r="C466" s="2" t="s">
        <v>44</v>
      </c>
      <c r="D466" s="2" t="s">
        <v>45</v>
      </c>
      <c r="E466" s="2" t="s">
        <v>108</v>
      </c>
      <c r="F466" s="5">
        <v>1647</v>
      </c>
      <c r="G466" s="5">
        <v>1397</v>
      </c>
      <c r="H466" s="5">
        <v>233</v>
      </c>
      <c r="I466" s="5">
        <v>99</v>
      </c>
      <c r="J466" s="8">
        <v>1376</v>
      </c>
      <c r="K466" s="5">
        <v>3000</v>
      </c>
      <c r="L466" s="5">
        <f>F466/K466</f>
        <v>0.549</v>
      </c>
      <c r="M466" s="5">
        <f>(G466+2*H466+2*I466)/K466</f>
        <v>0.687</v>
      </c>
      <c r="N466" s="5">
        <f>(F466+J466)/(2*K466)</f>
        <v>0.5038333333333334</v>
      </c>
      <c r="O466" s="5">
        <v>85</v>
      </c>
      <c r="P466" s="8">
        <v>76</v>
      </c>
      <c r="Q466" s="5">
        <v>92</v>
      </c>
      <c r="W466" s="4"/>
    </row>
    <row r="467" spans="1:23" ht="19.5" customHeight="1">
      <c r="A467" s="2" t="s">
        <v>17</v>
      </c>
      <c r="B467" s="3" t="s">
        <v>502</v>
      </c>
      <c r="C467" s="2" t="s">
        <v>44</v>
      </c>
      <c r="D467" s="2" t="s">
        <v>45</v>
      </c>
      <c r="E467" s="2" t="s">
        <v>108</v>
      </c>
      <c r="F467" s="5">
        <v>872</v>
      </c>
      <c r="G467" s="5">
        <v>614</v>
      </c>
      <c r="H467" s="5">
        <v>261</v>
      </c>
      <c r="I467" s="5">
        <v>77</v>
      </c>
      <c r="J467" s="5">
        <v>394</v>
      </c>
      <c r="K467" s="8">
        <v>3462</v>
      </c>
      <c r="L467" s="5">
        <f>F467/K467</f>
        <v>0.2518775274407857</v>
      </c>
      <c r="M467" s="5">
        <f>(G467+2*H467+2*I467)/K467</f>
        <v>0.37261698440207974</v>
      </c>
      <c r="N467" s="5">
        <f>(F467+J467)/(2*K467)</f>
        <v>0.18284228769497402</v>
      </c>
      <c r="O467" s="5">
        <v>334</v>
      </c>
      <c r="P467" s="5">
        <v>255</v>
      </c>
      <c r="Q467" s="5">
        <v>396</v>
      </c>
      <c r="W467" s="4"/>
    </row>
    <row r="468" spans="1:23" ht="19.5" customHeight="1">
      <c r="A468" s="2" t="s">
        <v>17</v>
      </c>
      <c r="B468" s="3" t="s">
        <v>579</v>
      </c>
      <c r="C468" s="2" t="s">
        <v>44</v>
      </c>
      <c r="D468" s="2" t="s">
        <v>45</v>
      </c>
      <c r="E468" s="2" t="s">
        <v>108</v>
      </c>
      <c r="F468" s="5">
        <v>1714</v>
      </c>
      <c r="G468" s="5">
        <v>1423</v>
      </c>
      <c r="H468" s="5">
        <v>321</v>
      </c>
      <c r="I468" s="5">
        <v>74</v>
      </c>
      <c r="J468" s="8">
        <v>1218</v>
      </c>
      <c r="K468" s="8">
        <v>14067</v>
      </c>
      <c r="L468" s="5">
        <f>F468/K468</f>
        <v>0.1218454538991967</v>
      </c>
      <c r="M468" s="5">
        <f>(G468+2*H468+2*I468)/K468</f>
        <v>0.15731854695386366</v>
      </c>
      <c r="N468" s="5">
        <f>(F468+J468)/(2*K468)</f>
        <v>0.10421553991611573</v>
      </c>
      <c r="O468" s="5">
        <v>455</v>
      </c>
      <c r="P468" s="5">
        <v>451</v>
      </c>
      <c r="Q468" s="5">
        <v>472</v>
      </c>
      <c r="W468" s="4"/>
    </row>
    <row r="469" spans="1:23" ht="19.5" customHeight="1">
      <c r="A469" s="2" t="s">
        <v>17</v>
      </c>
      <c r="B469" s="3" t="s">
        <v>440</v>
      </c>
      <c r="C469" s="2" t="s">
        <v>44</v>
      </c>
      <c r="D469" s="2" t="s">
        <v>45</v>
      </c>
      <c r="E469" s="2" t="s">
        <v>108</v>
      </c>
      <c r="F469" s="5">
        <v>793</v>
      </c>
      <c r="G469" s="5">
        <v>541</v>
      </c>
      <c r="H469" s="5">
        <v>236</v>
      </c>
      <c r="I469" s="5">
        <v>79</v>
      </c>
      <c r="J469" s="5">
        <v>721</v>
      </c>
      <c r="K469" s="8">
        <v>3200</v>
      </c>
      <c r="L469" s="5">
        <f>F469/K469</f>
        <v>0.2478125</v>
      </c>
      <c r="M469" s="5">
        <f>(G469+2*H469+2*I469)/K469</f>
        <v>0.3659375</v>
      </c>
      <c r="N469" s="5">
        <f>(F469+J469)/(2*K469)</f>
        <v>0.2365625</v>
      </c>
      <c r="O469" s="5">
        <v>337</v>
      </c>
      <c r="P469" s="5">
        <v>263</v>
      </c>
      <c r="Q469" s="5">
        <v>340</v>
      </c>
      <c r="W469" s="4"/>
    </row>
    <row r="470" spans="1:23" ht="19.5" customHeight="1">
      <c r="A470" s="2" t="s">
        <v>17</v>
      </c>
      <c r="B470" s="3" t="s">
        <v>427</v>
      </c>
      <c r="C470" s="2" t="s">
        <v>44</v>
      </c>
      <c r="D470" s="2" t="s">
        <v>45</v>
      </c>
      <c r="E470" s="2" t="s">
        <v>108</v>
      </c>
      <c r="F470" s="5">
        <v>1150</v>
      </c>
      <c r="G470" s="5">
        <v>1137</v>
      </c>
      <c r="H470" s="5">
        <v>49</v>
      </c>
      <c r="I470" s="5">
        <v>0</v>
      </c>
      <c r="J470" s="5">
        <v>962</v>
      </c>
      <c r="K470" s="5">
        <v>4351</v>
      </c>
      <c r="L470" s="5">
        <f>F470/K470</f>
        <v>0.2643070558492301</v>
      </c>
      <c r="M470" s="5">
        <f>(G470+2*H470+2*I470)/K470</f>
        <v>0.2838427947598253</v>
      </c>
      <c r="N470" s="5">
        <f>(F470+J470)/(2*K470)</f>
        <v>0.24270282693633646</v>
      </c>
      <c r="O470" s="5">
        <v>316</v>
      </c>
      <c r="P470" s="5">
        <v>353</v>
      </c>
      <c r="Q470" s="5">
        <v>327</v>
      </c>
      <c r="W470" s="4"/>
    </row>
    <row r="471" spans="1:23" ht="19.5" customHeight="1">
      <c r="A471" s="2" t="s">
        <v>17</v>
      </c>
      <c r="B471" s="3" t="s">
        <v>384</v>
      </c>
      <c r="C471" s="2" t="s">
        <v>44</v>
      </c>
      <c r="D471" s="2" t="s">
        <v>45</v>
      </c>
      <c r="E471" s="2" t="s">
        <v>108</v>
      </c>
      <c r="F471" s="5">
        <v>1233</v>
      </c>
      <c r="G471" s="5">
        <v>1051</v>
      </c>
      <c r="H471" s="5">
        <v>139</v>
      </c>
      <c r="I471" s="5">
        <v>85</v>
      </c>
      <c r="J471" s="5">
        <v>971</v>
      </c>
      <c r="K471" s="5">
        <v>4000</v>
      </c>
      <c r="L471" s="5">
        <f>F471/K471</f>
        <v>0.30825</v>
      </c>
      <c r="M471" s="5">
        <f>(G471+2*H471+2*I471)/K471</f>
        <v>0.37475</v>
      </c>
      <c r="N471" s="5">
        <f>(F471+J471)/(2*K471)</f>
        <v>0.2755</v>
      </c>
      <c r="O471" s="5">
        <v>261</v>
      </c>
      <c r="P471" s="5">
        <v>253</v>
      </c>
      <c r="Q471" s="5">
        <v>285</v>
      </c>
      <c r="W471" s="4"/>
    </row>
    <row r="472" spans="1:23" ht="19.5" customHeight="1">
      <c r="A472" s="2" t="s">
        <v>17</v>
      </c>
      <c r="B472" s="3" t="s">
        <v>598</v>
      </c>
      <c r="C472" s="2" t="s">
        <v>44</v>
      </c>
      <c r="D472" s="2" t="s">
        <v>45</v>
      </c>
      <c r="E472" s="2" t="s">
        <v>108</v>
      </c>
      <c r="F472" s="5">
        <v>404</v>
      </c>
      <c r="G472" s="5">
        <v>376</v>
      </c>
      <c r="H472" s="5">
        <v>18</v>
      </c>
      <c r="I472" s="5">
        <v>13</v>
      </c>
      <c r="J472" s="5">
        <v>478</v>
      </c>
      <c r="K472" s="5">
        <v>6387</v>
      </c>
      <c r="L472" s="5">
        <f>F472/K472</f>
        <v>0.06325348363864099</v>
      </c>
      <c r="M472" s="5">
        <f>(G472+2*H472+2*I472)/K472</f>
        <v>0.06857679661813058</v>
      </c>
      <c r="N472" s="5">
        <f>(F472+J472)/(2*K472)</f>
        <v>0.06904650070455613</v>
      </c>
      <c r="O472" s="5">
        <v>489</v>
      </c>
      <c r="P472" s="8">
        <v>486</v>
      </c>
      <c r="Q472" s="5">
        <v>491</v>
      </c>
      <c r="W472" s="4"/>
    </row>
    <row r="473" spans="1:23" ht="19.5" customHeight="1">
      <c r="A473" s="2" t="s">
        <v>17</v>
      </c>
      <c r="B473" s="3" t="s">
        <v>107</v>
      </c>
      <c r="C473" s="2" t="s">
        <v>44</v>
      </c>
      <c r="D473" s="2" t="s">
        <v>45</v>
      </c>
      <c r="E473" s="2" t="s">
        <v>108</v>
      </c>
      <c r="F473" s="5">
        <v>1649</v>
      </c>
      <c r="G473" s="5">
        <v>1617</v>
      </c>
      <c r="H473" s="5">
        <v>115</v>
      </c>
      <c r="I473" s="5">
        <v>0</v>
      </c>
      <c r="J473" s="5">
        <v>998</v>
      </c>
      <c r="K473" s="5">
        <v>2000</v>
      </c>
      <c r="L473" s="5">
        <f>F473/K473</f>
        <v>0.8245</v>
      </c>
      <c r="M473" s="5">
        <f>(G473+2*H473+2*I473)/K473</f>
        <v>0.9235</v>
      </c>
      <c r="N473" s="5">
        <f>(F473+J473)/(2*K473)</f>
        <v>0.66175</v>
      </c>
      <c r="O473" s="5">
        <v>38</v>
      </c>
      <c r="P473" s="8">
        <v>42</v>
      </c>
      <c r="Q473" s="5">
        <v>49</v>
      </c>
      <c r="W473" s="4"/>
    </row>
    <row r="474" spans="1:23" ht="19.5" customHeight="1">
      <c r="A474" s="2" t="s">
        <v>17</v>
      </c>
      <c r="B474" s="3" t="s">
        <v>343</v>
      </c>
      <c r="C474" s="2" t="s">
        <v>44</v>
      </c>
      <c r="D474" s="2" t="s">
        <v>45</v>
      </c>
      <c r="E474" s="2" t="s">
        <v>108</v>
      </c>
      <c r="F474" s="5">
        <v>1323</v>
      </c>
      <c r="G474" s="5">
        <v>996</v>
      </c>
      <c r="H474" s="5">
        <v>263</v>
      </c>
      <c r="I474" s="5">
        <v>134</v>
      </c>
      <c r="J474" s="8">
        <v>1257</v>
      </c>
      <c r="K474" s="5">
        <v>4300</v>
      </c>
      <c r="L474" s="5">
        <f>F474/K474</f>
        <v>0.30767441860465117</v>
      </c>
      <c r="M474" s="5">
        <f>(G474+2*H474+2*I474)/K474</f>
        <v>0.41627906976744183</v>
      </c>
      <c r="N474" s="5">
        <f>(F474+J474)/(2*K474)</f>
        <v>0.3</v>
      </c>
      <c r="O474" s="5">
        <v>262</v>
      </c>
      <c r="P474" s="8">
        <v>218</v>
      </c>
      <c r="Q474" s="5">
        <v>249</v>
      </c>
      <c r="W474" s="4"/>
    </row>
    <row r="475" spans="1:23" ht="19.5" customHeight="1">
      <c r="A475" s="2" t="s">
        <v>17</v>
      </c>
      <c r="B475" s="3" t="s">
        <v>467</v>
      </c>
      <c r="C475" s="2" t="s">
        <v>44</v>
      </c>
      <c r="D475" s="2" t="s">
        <v>45</v>
      </c>
      <c r="E475" s="2" t="s">
        <v>108</v>
      </c>
      <c r="F475" s="5">
        <v>1058</v>
      </c>
      <c r="G475" s="5">
        <v>718</v>
      </c>
      <c r="H475" s="5">
        <v>296</v>
      </c>
      <c r="I475" s="5">
        <v>121</v>
      </c>
      <c r="J475" s="5">
        <v>875</v>
      </c>
      <c r="K475" s="5">
        <v>4500</v>
      </c>
      <c r="L475" s="5">
        <f>F475/K475</f>
        <v>0.2351111111111111</v>
      </c>
      <c r="M475" s="5">
        <f>(G475+2*H475+2*I475)/K475</f>
        <v>0.3448888888888889</v>
      </c>
      <c r="N475" s="5">
        <f>(F475+J475)/(2*K475)</f>
        <v>0.2147777777777778</v>
      </c>
      <c r="O475" s="5">
        <v>354</v>
      </c>
      <c r="P475" s="8">
        <v>284</v>
      </c>
      <c r="Q475" s="5">
        <v>363</v>
      </c>
      <c r="W475" s="4"/>
    </row>
    <row r="476" spans="1:23" ht="19.5" customHeight="1">
      <c r="A476" s="2" t="s">
        <v>17</v>
      </c>
      <c r="B476" s="3" t="s">
        <v>413</v>
      </c>
      <c r="C476" s="2" t="s">
        <v>44</v>
      </c>
      <c r="D476" s="2" t="s">
        <v>45</v>
      </c>
      <c r="E476" s="2" t="s">
        <v>108</v>
      </c>
      <c r="F476" s="5">
        <v>2349</v>
      </c>
      <c r="G476" s="5">
        <v>1972</v>
      </c>
      <c r="H476" s="5">
        <v>391</v>
      </c>
      <c r="I476" s="5">
        <v>128</v>
      </c>
      <c r="J476" s="8">
        <v>2315</v>
      </c>
      <c r="K476" s="8">
        <v>9180</v>
      </c>
      <c r="L476" s="5">
        <f>F476/K476</f>
        <v>0.25588235294117645</v>
      </c>
      <c r="M476" s="5">
        <f>(G476+2*H476+2*I476)/K476</f>
        <v>0.32788671023965144</v>
      </c>
      <c r="N476" s="5">
        <f>(F476+J476)/(2*K476)</f>
        <v>0.2540305010893246</v>
      </c>
      <c r="O476" s="5">
        <v>330</v>
      </c>
      <c r="P476" s="5">
        <v>299</v>
      </c>
      <c r="Q476" s="5">
        <v>313</v>
      </c>
      <c r="W476" s="4"/>
    </row>
    <row r="477" spans="1:23" ht="19.5" customHeight="1">
      <c r="A477" s="2" t="s">
        <v>17</v>
      </c>
      <c r="B477" s="3" t="s">
        <v>415</v>
      </c>
      <c r="C477" s="2" t="s">
        <v>44</v>
      </c>
      <c r="D477" s="2" t="s">
        <v>45</v>
      </c>
      <c r="E477" s="2" t="s">
        <v>108</v>
      </c>
      <c r="F477" s="5">
        <v>1647</v>
      </c>
      <c r="G477" s="5">
        <v>1581</v>
      </c>
      <c r="H477" s="5">
        <v>244</v>
      </c>
      <c r="I477" s="5">
        <v>0</v>
      </c>
      <c r="J477" s="5">
        <v>863</v>
      </c>
      <c r="K477" s="5">
        <v>5000</v>
      </c>
      <c r="L477" s="5">
        <f>F477/K477</f>
        <v>0.3294</v>
      </c>
      <c r="M477" s="5">
        <f>(G477+2*H477+2*I477)/K477</f>
        <v>0.4138</v>
      </c>
      <c r="N477" s="5">
        <f>(F477+J477)/(2*K477)</f>
        <v>0.251</v>
      </c>
      <c r="O477" s="5">
        <v>239</v>
      </c>
      <c r="P477" s="5">
        <v>221</v>
      </c>
      <c r="Q477" s="5">
        <v>315</v>
      </c>
      <c r="W477" s="4"/>
    </row>
    <row r="478" spans="1:23" ht="19.5" customHeight="1">
      <c r="A478" s="2" t="s">
        <v>17</v>
      </c>
      <c r="B478" s="3" t="s">
        <v>580</v>
      </c>
      <c r="C478" s="2" t="s">
        <v>44</v>
      </c>
      <c r="D478" s="2" t="s">
        <v>45</v>
      </c>
      <c r="E478" s="2" t="s">
        <v>108</v>
      </c>
      <c r="F478" s="5">
        <v>1606</v>
      </c>
      <c r="G478" s="5">
        <v>1549</v>
      </c>
      <c r="H478" s="5">
        <v>166</v>
      </c>
      <c r="I478" s="5">
        <v>2</v>
      </c>
      <c r="J478" s="5">
        <v>914</v>
      </c>
      <c r="K478" s="5">
        <v>12318</v>
      </c>
      <c r="L478" s="5">
        <f>F478/K478</f>
        <v>0.1303783081669102</v>
      </c>
      <c r="M478" s="5">
        <f>(G478+2*H478+2*I478)/K478</f>
        <v>0.15302808897548303</v>
      </c>
      <c r="N478" s="5">
        <f>(F478+J478)/(2*K478)</f>
        <v>0.10228933268387726</v>
      </c>
      <c r="O478" s="5">
        <v>451</v>
      </c>
      <c r="P478" s="8">
        <v>452</v>
      </c>
      <c r="Q478" s="5">
        <v>473</v>
      </c>
      <c r="R478" s="5"/>
      <c r="S478" s="5"/>
      <c r="T478" s="5"/>
      <c r="W478" s="4"/>
    </row>
    <row r="479" spans="1:23" ht="19.5" customHeight="1">
      <c r="A479" s="2" t="s">
        <v>17</v>
      </c>
      <c r="B479" s="3" t="s">
        <v>530</v>
      </c>
      <c r="C479" s="2" t="s">
        <v>44</v>
      </c>
      <c r="D479" s="2" t="s">
        <v>45</v>
      </c>
      <c r="E479" s="2" t="s">
        <v>108</v>
      </c>
      <c r="F479" s="5">
        <v>1885</v>
      </c>
      <c r="G479" s="5">
        <v>1536</v>
      </c>
      <c r="H479" s="5">
        <v>365</v>
      </c>
      <c r="I479" s="5">
        <v>112</v>
      </c>
      <c r="J479" s="8">
        <v>1863</v>
      </c>
      <c r="K479" s="8">
        <v>11868</v>
      </c>
      <c r="L479" s="5">
        <f>F479/K479</f>
        <v>0.1588304684866869</v>
      </c>
      <c r="M479" s="5">
        <f>(G479+2*H479+2*I479)/K479</f>
        <v>0.20980788675429726</v>
      </c>
      <c r="N479" s="5">
        <f>(F479+J479)/(2*K479)</f>
        <v>0.15790360633636671</v>
      </c>
      <c r="O479" s="5">
        <v>432</v>
      </c>
      <c r="P479" s="8">
        <v>414</v>
      </c>
      <c r="Q479" s="5">
        <v>424</v>
      </c>
      <c r="W479" s="4"/>
    </row>
    <row r="480" spans="1:23" ht="19.5" customHeight="1">
      <c r="A480" s="2" t="s">
        <v>17</v>
      </c>
      <c r="B480" s="3" t="s">
        <v>584</v>
      </c>
      <c r="C480" s="2" t="s">
        <v>44</v>
      </c>
      <c r="D480" s="2" t="s">
        <v>45</v>
      </c>
      <c r="E480" s="2" t="s">
        <v>108</v>
      </c>
      <c r="F480" s="5">
        <v>1648</v>
      </c>
      <c r="G480" s="5">
        <v>1390</v>
      </c>
      <c r="H480" s="5">
        <v>248</v>
      </c>
      <c r="I480" s="5">
        <v>109</v>
      </c>
      <c r="J480" s="8">
        <v>1313</v>
      </c>
      <c r="K480" s="5">
        <v>15000</v>
      </c>
      <c r="L480" s="5">
        <f>F480/K480</f>
        <v>0.10986666666666667</v>
      </c>
      <c r="M480" s="5">
        <f>(G480+2*H480+2*I480)/K480</f>
        <v>0.14026666666666668</v>
      </c>
      <c r="N480" s="5">
        <f>(F480+J480)/(2*K480)</f>
        <v>0.0987</v>
      </c>
      <c r="O480" s="5">
        <v>467</v>
      </c>
      <c r="P480" s="8">
        <v>460</v>
      </c>
      <c r="Q480" s="5">
        <v>477</v>
      </c>
      <c r="W480" s="4"/>
    </row>
    <row r="481" spans="1:23" ht="19.5" customHeight="1">
      <c r="A481" s="2" t="s">
        <v>17</v>
      </c>
      <c r="B481" s="3" t="s">
        <v>442</v>
      </c>
      <c r="C481" s="2" t="s">
        <v>44</v>
      </c>
      <c r="D481" s="2" t="s">
        <v>45</v>
      </c>
      <c r="E481" s="2" t="s">
        <v>108</v>
      </c>
      <c r="F481" s="5">
        <v>985</v>
      </c>
      <c r="G481" s="5">
        <v>682</v>
      </c>
      <c r="H481" s="5">
        <v>251</v>
      </c>
      <c r="I481" s="5">
        <v>119</v>
      </c>
      <c r="J481" s="5">
        <v>880</v>
      </c>
      <c r="K481" s="5">
        <v>4000</v>
      </c>
      <c r="L481" s="5">
        <f>F481/K481</f>
        <v>0.24625</v>
      </c>
      <c r="M481" s="5">
        <f>(G481+2*H481+2*I481)/K481</f>
        <v>0.3555</v>
      </c>
      <c r="N481" s="5">
        <f>(F481+J481)/(2*K481)</f>
        <v>0.233125</v>
      </c>
      <c r="O481" s="5">
        <v>343</v>
      </c>
      <c r="P481" s="8">
        <v>272</v>
      </c>
      <c r="Q481" s="5">
        <v>342</v>
      </c>
      <c r="W481" s="4"/>
    </row>
    <row r="482" spans="1:23" ht="19.5" customHeight="1">
      <c r="A482" s="2" t="s">
        <v>17</v>
      </c>
      <c r="B482" s="3" t="s">
        <v>332</v>
      </c>
      <c r="C482" s="2" t="s">
        <v>44</v>
      </c>
      <c r="D482" s="2" t="s">
        <v>45</v>
      </c>
      <c r="E482" s="2" t="s">
        <v>108</v>
      </c>
      <c r="F482" s="5">
        <v>1366</v>
      </c>
      <c r="G482" s="5">
        <v>1084</v>
      </c>
      <c r="H482" s="5">
        <v>306</v>
      </c>
      <c r="I482" s="5">
        <v>97</v>
      </c>
      <c r="J482" s="8">
        <v>1109</v>
      </c>
      <c r="K482" s="5">
        <v>4000</v>
      </c>
      <c r="L482" s="5">
        <f>F482/K482</f>
        <v>0.3415</v>
      </c>
      <c r="M482" s="5">
        <f>(G482+2*H482+2*I482)/K482</f>
        <v>0.4725</v>
      </c>
      <c r="N482" s="5">
        <f>(F482+J482)/(2*K482)</f>
        <v>0.309375</v>
      </c>
      <c r="O482" s="5">
        <v>220</v>
      </c>
      <c r="P482" s="8">
        <v>172</v>
      </c>
      <c r="Q482" s="5">
        <v>239</v>
      </c>
      <c r="W482" s="4"/>
    </row>
    <row r="483" spans="1:23" ht="19.5" customHeight="1">
      <c r="A483" s="2" t="s">
        <v>17</v>
      </c>
      <c r="B483" s="3" t="s">
        <v>349</v>
      </c>
      <c r="C483" s="2" t="s">
        <v>44</v>
      </c>
      <c r="D483" s="2" t="s">
        <v>45</v>
      </c>
      <c r="E483" s="2" t="s">
        <v>108</v>
      </c>
      <c r="F483" s="5">
        <v>1519</v>
      </c>
      <c r="G483" s="5">
        <v>1232</v>
      </c>
      <c r="H483" s="5">
        <v>333</v>
      </c>
      <c r="I483" s="5">
        <v>58</v>
      </c>
      <c r="J483" s="8">
        <v>1438</v>
      </c>
      <c r="K483" s="5">
        <v>4600</v>
      </c>
      <c r="L483" s="5">
        <f>F483/K483</f>
        <v>0.33021739130434785</v>
      </c>
      <c r="M483" s="5">
        <f>(G483+2*H483+2*I483)/K483</f>
        <v>0.43782608695652175</v>
      </c>
      <c r="N483" s="5">
        <f>(F483+J483)/(2*K483)</f>
        <v>0.3214130434782609</v>
      </c>
      <c r="O483" s="5">
        <v>235</v>
      </c>
      <c r="P483" s="8">
        <v>196</v>
      </c>
      <c r="Q483" s="5">
        <v>254</v>
      </c>
      <c r="W483" s="4"/>
    </row>
    <row r="484" spans="1:23" ht="19.5" customHeight="1">
      <c r="A484" s="2" t="s">
        <v>17</v>
      </c>
      <c r="B484" s="3" t="s">
        <v>418</v>
      </c>
      <c r="C484" s="2" t="s">
        <v>44</v>
      </c>
      <c r="D484" s="2" t="s">
        <v>45</v>
      </c>
      <c r="E484" s="2" t="s">
        <v>108</v>
      </c>
      <c r="F484" s="5">
        <v>1162</v>
      </c>
      <c r="G484" s="5">
        <v>1149</v>
      </c>
      <c r="H484" s="5">
        <v>112</v>
      </c>
      <c r="I484" s="5">
        <v>0</v>
      </c>
      <c r="J484" s="5">
        <v>726</v>
      </c>
      <c r="K484" s="5">
        <v>3800</v>
      </c>
      <c r="L484" s="5">
        <f>F484/K484</f>
        <v>0.3057894736842105</v>
      </c>
      <c r="M484" s="5">
        <f>(G484+2*H484+2*I484)/K484</f>
        <v>0.3613157894736842</v>
      </c>
      <c r="N484" s="5">
        <f>(F484+J484)/(2*K484)</f>
        <v>0.24842105263157896</v>
      </c>
      <c r="O484" s="5">
        <v>266</v>
      </c>
      <c r="P484" s="5">
        <v>269</v>
      </c>
      <c r="Q484" s="5">
        <v>318</v>
      </c>
      <c r="W484" s="4"/>
    </row>
    <row r="485" spans="1:23" ht="19.5" customHeight="1">
      <c r="A485" s="2" t="s">
        <v>17</v>
      </c>
      <c r="B485" s="3" t="s">
        <v>587</v>
      </c>
      <c r="C485" s="2" t="s">
        <v>44</v>
      </c>
      <c r="D485" s="2" t="s">
        <v>45</v>
      </c>
      <c r="E485" s="2" t="s">
        <v>108</v>
      </c>
      <c r="F485" s="5">
        <v>1246</v>
      </c>
      <c r="G485" s="5">
        <v>1221</v>
      </c>
      <c r="H485" s="5">
        <v>94</v>
      </c>
      <c r="I485" s="5">
        <v>3</v>
      </c>
      <c r="J485" s="8">
        <v>1023</v>
      </c>
      <c r="K485" s="5">
        <v>12000</v>
      </c>
      <c r="L485" s="5">
        <f>F485/K485</f>
        <v>0.10383333333333333</v>
      </c>
      <c r="M485" s="5">
        <f>(G485+2*H485+2*I485)/K485</f>
        <v>0.11791666666666667</v>
      </c>
      <c r="N485" s="5">
        <f>(F485+J485)/(2*K485)</f>
        <v>0.09454166666666666</v>
      </c>
      <c r="O485" s="5">
        <v>468</v>
      </c>
      <c r="P485" s="5">
        <v>469</v>
      </c>
      <c r="Q485" s="5">
        <v>480</v>
      </c>
      <c r="R485" s="5"/>
      <c r="S485" s="5"/>
      <c r="T485" s="5"/>
      <c r="W485" s="4"/>
    </row>
    <row r="486" spans="1:23" ht="19.5" customHeight="1">
      <c r="A486" s="2" t="s">
        <v>17</v>
      </c>
      <c r="B486" s="3" t="s">
        <v>426</v>
      </c>
      <c r="C486" s="2" t="s">
        <v>44</v>
      </c>
      <c r="D486" s="2" t="s">
        <v>45</v>
      </c>
      <c r="E486" s="2" t="s">
        <v>108</v>
      </c>
      <c r="F486" s="5">
        <v>1008</v>
      </c>
      <c r="G486" s="5">
        <v>862</v>
      </c>
      <c r="H486" s="5">
        <v>175</v>
      </c>
      <c r="I486" s="5">
        <v>46</v>
      </c>
      <c r="J486" s="5">
        <v>934</v>
      </c>
      <c r="K486" s="5">
        <v>4000</v>
      </c>
      <c r="L486" s="5">
        <f>F486/K486</f>
        <v>0.252</v>
      </c>
      <c r="M486" s="5">
        <f>(G486+2*H486+2*I486)/K486</f>
        <v>0.326</v>
      </c>
      <c r="N486" s="5">
        <f>(F486+J486)/(2*K486)</f>
        <v>0.24275</v>
      </c>
      <c r="O486" s="5">
        <v>333</v>
      </c>
      <c r="P486" s="8">
        <v>300</v>
      </c>
      <c r="Q486" s="5">
        <v>326</v>
      </c>
      <c r="W486" s="4"/>
    </row>
    <row r="487" spans="1:23" ht="19.5" customHeight="1">
      <c r="A487" s="2" t="s">
        <v>17</v>
      </c>
      <c r="B487" s="3" t="s">
        <v>356</v>
      </c>
      <c r="C487" s="2" t="s">
        <v>44</v>
      </c>
      <c r="D487" s="2" t="s">
        <v>45</v>
      </c>
      <c r="E487" s="2" t="s">
        <v>108</v>
      </c>
      <c r="F487" s="5">
        <v>1585</v>
      </c>
      <c r="G487" s="5">
        <v>1468</v>
      </c>
      <c r="H487" s="5">
        <v>183</v>
      </c>
      <c r="I487" s="5">
        <v>37</v>
      </c>
      <c r="J487" s="8">
        <v>1341</v>
      </c>
      <c r="K487" s="5">
        <v>5000</v>
      </c>
      <c r="L487" s="5">
        <f>F487/K487</f>
        <v>0.317</v>
      </c>
      <c r="M487" s="5">
        <f>(G487+2*H487+2*I487)/K487</f>
        <v>0.3816</v>
      </c>
      <c r="N487" s="5">
        <f>(F487+J487)/(2*K487)</f>
        <v>0.2926</v>
      </c>
      <c r="O487" s="5">
        <v>249</v>
      </c>
      <c r="P487" s="5">
        <v>249</v>
      </c>
      <c r="Q487" s="5">
        <v>261</v>
      </c>
      <c r="W487" s="4"/>
    </row>
    <row r="488" spans="1:23" ht="19.5" customHeight="1">
      <c r="A488" s="2" t="s">
        <v>17</v>
      </c>
      <c r="B488" s="3" t="s">
        <v>360</v>
      </c>
      <c r="C488" s="2" t="s">
        <v>44</v>
      </c>
      <c r="D488" s="2" t="s">
        <v>45</v>
      </c>
      <c r="E488" s="2" t="s">
        <v>108</v>
      </c>
      <c r="F488" s="5">
        <v>1178</v>
      </c>
      <c r="G488" s="5">
        <v>1004</v>
      </c>
      <c r="H488" s="5">
        <v>193</v>
      </c>
      <c r="I488" s="5">
        <v>44</v>
      </c>
      <c r="J488" s="8">
        <v>1152</v>
      </c>
      <c r="K488" s="5">
        <v>4000</v>
      </c>
      <c r="L488" s="5">
        <f>F488/K488</f>
        <v>0.2945</v>
      </c>
      <c r="M488" s="5">
        <f>(G488+2*H488+2*I488)/K488</f>
        <v>0.3695</v>
      </c>
      <c r="N488" s="5">
        <f>(F488+J488)/(2*K488)</f>
        <v>0.29125</v>
      </c>
      <c r="O488" s="5">
        <v>274</v>
      </c>
      <c r="P488" s="8">
        <v>260</v>
      </c>
      <c r="Q488" s="5">
        <v>265</v>
      </c>
      <c r="W488" s="4"/>
    </row>
    <row r="489" spans="1:23" ht="19.5" customHeight="1">
      <c r="A489" s="2" t="s">
        <v>17</v>
      </c>
      <c r="B489" s="3" t="s">
        <v>280</v>
      </c>
      <c r="C489" s="2" t="s">
        <v>44</v>
      </c>
      <c r="D489" s="2" t="s">
        <v>45</v>
      </c>
      <c r="E489" s="2" t="s">
        <v>108</v>
      </c>
      <c r="F489" s="5">
        <v>1996</v>
      </c>
      <c r="G489" s="5">
        <v>1775</v>
      </c>
      <c r="H489" s="5">
        <v>273</v>
      </c>
      <c r="I489" s="5">
        <v>60</v>
      </c>
      <c r="J489" s="8">
        <v>1876</v>
      </c>
      <c r="K489" s="5">
        <v>5500</v>
      </c>
      <c r="L489" s="5">
        <f>F489/K489</f>
        <v>0.3629090909090909</v>
      </c>
      <c r="M489" s="5">
        <f>(G489+2*H489+2*I489)/K489</f>
        <v>0.44381818181818183</v>
      </c>
      <c r="N489" s="5">
        <f>(F489+J489)/(2*K489)</f>
        <v>0.352</v>
      </c>
      <c r="O489" s="5">
        <v>196</v>
      </c>
      <c r="P489" s="8">
        <v>194</v>
      </c>
      <c r="Q489" s="5">
        <v>194</v>
      </c>
      <c r="W489" s="4"/>
    </row>
    <row r="490" spans="1:23" ht="19.5" customHeight="1">
      <c r="A490" s="2" t="s">
        <v>17</v>
      </c>
      <c r="B490" s="3" t="s">
        <v>603</v>
      </c>
      <c r="C490" s="2" t="s">
        <v>44</v>
      </c>
      <c r="D490" s="2" t="s">
        <v>45</v>
      </c>
      <c r="E490" s="2" t="s">
        <v>108</v>
      </c>
      <c r="F490" s="5">
        <v>411</v>
      </c>
      <c r="G490" s="5">
        <v>345</v>
      </c>
      <c r="H490" s="5">
        <v>62</v>
      </c>
      <c r="I490" s="5">
        <v>17</v>
      </c>
      <c r="J490" s="5">
        <v>127</v>
      </c>
      <c r="K490" s="5">
        <v>6000</v>
      </c>
      <c r="L490" s="5">
        <f>F490/K490</f>
        <v>0.0685</v>
      </c>
      <c r="M490" s="5">
        <f>(G490+2*H490+2*I490)/K490</f>
        <v>0.08383333333333333</v>
      </c>
      <c r="N490" s="5">
        <f>(F490+J490)/(2*K490)</f>
        <v>0.044833333333333336</v>
      </c>
      <c r="O490" s="5">
        <v>484</v>
      </c>
      <c r="P490" s="8">
        <v>482</v>
      </c>
      <c r="Q490" s="5">
        <v>496</v>
      </c>
      <c r="W490" s="4"/>
    </row>
    <row r="491" spans="1:23" ht="19.5" customHeight="1">
      <c r="A491" s="2" t="s">
        <v>17</v>
      </c>
      <c r="B491" s="3" t="s">
        <v>163</v>
      </c>
      <c r="C491" s="2" t="s">
        <v>19</v>
      </c>
      <c r="D491" s="2" t="s">
        <v>39</v>
      </c>
      <c r="E491" s="2" t="s">
        <v>164</v>
      </c>
      <c r="F491" s="5">
        <v>1868</v>
      </c>
      <c r="G491" s="5">
        <v>1857</v>
      </c>
      <c r="H491" s="5">
        <v>27</v>
      </c>
      <c r="I491" s="5">
        <v>3</v>
      </c>
      <c r="J491" s="8">
        <v>1139</v>
      </c>
      <c r="K491" s="5">
        <v>3000</v>
      </c>
      <c r="L491" s="5">
        <f>F491/K491</f>
        <v>0.6226666666666667</v>
      </c>
      <c r="M491" s="5">
        <f>(G491+2*H491+2*I491)/K491</f>
        <v>0.639</v>
      </c>
      <c r="N491" s="5">
        <f>(F491+J491)/(2*K491)</f>
        <v>0.5011666666666666</v>
      </c>
      <c r="O491" s="5">
        <v>65</v>
      </c>
      <c r="P491" s="5">
        <v>89</v>
      </c>
      <c r="Q491" s="5">
        <v>94</v>
      </c>
      <c r="W491" s="4"/>
    </row>
    <row r="492" spans="1:23" ht="19.5" customHeight="1">
      <c r="A492" s="2" t="s">
        <v>17</v>
      </c>
      <c r="B492" s="3" t="s">
        <v>517</v>
      </c>
      <c r="C492" s="2" t="s">
        <v>19</v>
      </c>
      <c r="D492" s="2" t="s">
        <v>39</v>
      </c>
      <c r="E492" s="2" t="s">
        <v>164</v>
      </c>
      <c r="F492" s="5">
        <v>725</v>
      </c>
      <c r="G492" s="5">
        <v>716</v>
      </c>
      <c r="H492" s="5">
        <v>16</v>
      </c>
      <c r="I492" s="5">
        <v>8</v>
      </c>
      <c r="J492" s="5">
        <v>373</v>
      </c>
      <c r="K492" s="5">
        <v>3300</v>
      </c>
      <c r="L492" s="5">
        <f>F492/K492</f>
        <v>0.2196969696969697</v>
      </c>
      <c r="M492" s="5">
        <f>(G492+2*H492+2*I492)/K492</f>
        <v>0.2315151515151515</v>
      </c>
      <c r="N492" s="5">
        <f>(F492+J492)/(2*K492)</f>
        <v>0.16636363636363635</v>
      </c>
      <c r="O492" s="5">
        <v>373</v>
      </c>
      <c r="P492" s="8">
        <v>396</v>
      </c>
      <c r="Q492" s="5">
        <v>411</v>
      </c>
      <c r="W492" s="4"/>
    </row>
    <row r="493" spans="1:23" ht="19.5" customHeight="1">
      <c r="A493" s="2" t="s">
        <v>17</v>
      </c>
      <c r="B493" s="3" t="s">
        <v>321</v>
      </c>
      <c r="C493" s="2" t="s">
        <v>19</v>
      </c>
      <c r="D493" s="2" t="s">
        <v>39</v>
      </c>
      <c r="E493" s="2" t="s">
        <v>164</v>
      </c>
      <c r="F493" s="5">
        <v>1301</v>
      </c>
      <c r="G493" s="5">
        <v>1284</v>
      </c>
      <c r="H493" s="5">
        <v>35</v>
      </c>
      <c r="I493" s="5">
        <v>2</v>
      </c>
      <c r="J493" s="5">
        <v>586</v>
      </c>
      <c r="K493" s="5">
        <v>3000</v>
      </c>
      <c r="L493" s="5">
        <f>F493/K493</f>
        <v>0.43366666666666664</v>
      </c>
      <c r="M493" s="5">
        <f>(G493+2*H493+2*I493)/K493</f>
        <v>0.45266666666666666</v>
      </c>
      <c r="N493" s="5">
        <f>(F493+J493)/(2*K493)</f>
        <v>0.3145</v>
      </c>
      <c r="O493" s="5">
        <v>140</v>
      </c>
      <c r="P493" s="5">
        <v>187</v>
      </c>
      <c r="Q493" s="5">
        <v>230</v>
      </c>
      <c r="W493" s="4"/>
    </row>
    <row r="494" spans="1:23" ht="19.5" customHeight="1">
      <c r="A494" s="2" t="s">
        <v>17</v>
      </c>
      <c r="B494" s="3" t="s">
        <v>381</v>
      </c>
      <c r="C494" s="2" t="s">
        <v>19</v>
      </c>
      <c r="D494" s="2" t="s">
        <v>39</v>
      </c>
      <c r="E494" s="2" t="s">
        <v>164</v>
      </c>
      <c r="F494" s="5">
        <v>1067</v>
      </c>
      <c r="G494" s="5">
        <v>1058</v>
      </c>
      <c r="H494" s="5">
        <v>16</v>
      </c>
      <c r="I494" s="5">
        <v>4</v>
      </c>
      <c r="J494" s="8">
        <v>1146</v>
      </c>
      <c r="K494" s="5">
        <v>4000</v>
      </c>
      <c r="L494" s="5">
        <f>F494/K494</f>
        <v>0.26675</v>
      </c>
      <c r="M494" s="5">
        <f>(G494+2*H494+2*I494)/K494</f>
        <v>0.2745</v>
      </c>
      <c r="N494" s="5">
        <f>(F494+J494)/(2*K494)</f>
        <v>0.276625</v>
      </c>
      <c r="O494" s="5">
        <v>311</v>
      </c>
      <c r="P494" s="5">
        <v>361</v>
      </c>
      <c r="Q494" s="5">
        <v>282</v>
      </c>
      <c r="W494" s="4"/>
    </row>
    <row r="495" spans="1:23" ht="19.5" customHeight="1">
      <c r="A495" s="2" t="s">
        <v>17</v>
      </c>
      <c r="B495" s="3" t="s">
        <v>461</v>
      </c>
      <c r="C495" s="2" t="s">
        <v>19</v>
      </c>
      <c r="D495" s="2" t="s">
        <v>39</v>
      </c>
      <c r="E495" s="2" t="s">
        <v>164</v>
      </c>
      <c r="F495" s="5">
        <v>964</v>
      </c>
      <c r="G495" s="5">
        <v>954</v>
      </c>
      <c r="H495" s="5">
        <v>23</v>
      </c>
      <c r="I495" s="5">
        <v>6</v>
      </c>
      <c r="J495" s="5">
        <v>741</v>
      </c>
      <c r="K495" s="5">
        <v>3900</v>
      </c>
      <c r="L495" s="5">
        <f>F495/K495</f>
        <v>0.24717948717948718</v>
      </c>
      <c r="M495" s="5">
        <f>(G495+2*H495+2*I495)/K495</f>
        <v>0.2594871794871795</v>
      </c>
      <c r="N495" s="5">
        <f>(F495+J495)/(2*K495)</f>
        <v>0.2185897435897436</v>
      </c>
      <c r="O495" s="5">
        <v>339</v>
      </c>
      <c r="P495" s="8">
        <v>374</v>
      </c>
      <c r="Q495" s="5">
        <v>358</v>
      </c>
      <c r="W495" s="4"/>
    </row>
    <row r="496" spans="1:23" ht="19.5" customHeight="1">
      <c r="A496" s="2" t="s">
        <v>17</v>
      </c>
      <c r="B496" s="3" t="s">
        <v>214</v>
      </c>
      <c r="C496" s="2" t="s">
        <v>44</v>
      </c>
      <c r="D496" s="2" t="s">
        <v>57</v>
      </c>
      <c r="E496" s="2" t="s">
        <v>91</v>
      </c>
      <c r="F496" s="5">
        <v>1426</v>
      </c>
      <c r="G496" s="5">
        <v>1246</v>
      </c>
      <c r="H496" s="5">
        <v>228</v>
      </c>
      <c r="I496" s="5">
        <v>83</v>
      </c>
      <c r="J496" s="8">
        <v>1468</v>
      </c>
      <c r="K496" s="5">
        <v>3461</v>
      </c>
      <c r="L496" s="5">
        <f>F496/K496</f>
        <v>0.41201964750072234</v>
      </c>
      <c r="M496" s="5">
        <f>(G496+2*H496+2*I496)/K496</f>
        <v>0.5397284021958971</v>
      </c>
      <c r="N496" s="5">
        <f>(F496+J496)/(2*K496)</f>
        <v>0.4180872580179139</v>
      </c>
      <c r="O496" s="5">
        <v>156</v>
      </c>
      <c r="P496" s="5">
        <v>133</v>
      </c>
      <c r="Q496" s="5">
        <v>139</v>
      </c>
      <c r="W496" s="4"/>
    </row>
    <row r="497" spans="1:23" ht="19.5" customHeight="1">
      <c r="A497" s="2" t="s">
        <v>17</v>
      </c>
      <c r="B497" s="3" t="s">
        <v>357</v>
      </c>
      <c r="C497" s="2" t="s">
        <v>44</v>
      </c>
      <c r="D497" s="2" t="s">
        <v>57</v>
      </c>
      <c r="E497" s="2" t="s">
        <v>91</v>
      </c>
      <c r="F497" s="5">
        <v>1126</v>
      </c>
      <c r="G497" s="5">
        <v>1031</v>
      </c>
      <c r="H497" s="5">
        <v>101</v>
      </c>
      <c r="I497" s="5">
        <v>35</v>
      </c>
      <c r="J497" s="8">
        <v>1210</v>
      </c>
      <c r="K497" s="5">
        <v>4000</v>
      </c>
      <c r="L497" s="5">
        <f>F497/K497</f>
        <v>0.2815</v>
      </c>
      <c r="M497" s="5">
        <f>(G497+2*H497+2*I497)/K497</f>
        <v>0.32575</v>
      </c>
      <c r="N497" s="5">
        <f>(F497+J497)/(2*K497)</f>
        <v>0.292</v>
      </c>
      <c r="O497" s="5">
        <v>294</v>
      </c>
      <c r="P497" s="5">
        <v>301</v>
      </c>
      <c r="Q497" s="5">
        <v>262</v>
      </c>
      <c r="W497" s="4"/>
    </row>
    <row r="498" spans="1:23" ht="19.5" customHeight="1">
      <c r="A498" s="2" t="s">
        <v>17</v>
      </c>
      <c r="B498" s="3" t="s">
        <v>306</v>
      </c>
      <c r="C498" s="2" t="s">
        <v>44</v>
      </c>
      <c r="D498" s="2" t="s">
        <v>57</v>
      </c>
      <c r="E498" s="2" t="s">
        <v>91</v>
      </c>
      <c r="F498" s="5">
        <v>1545</v>
      </c>
      <c r="G498" s="5">
        <v>1331</v>
      </c>
      <c r="H498" s="5">
        <v>174</v>
      </c>
      <c r="I498" s="5">
        <v>120</v>
      </c>
      <c r="J498" s="8">
        <v>1510</v>
      </c>
      <c r="K498" s="5">
        <v>4600</v>
      </c>
      <c r="L498" s="5">
        <f>F498/K498</f>
        <v>0.3358695652173913</v>
      </c>
      <c r="M498" s="5">
        <f>(G498+2*H498+2*I498)/K498</f>
        <v>0.4171739130434783</v>
      </c>
      <c r="N498" s="5">
        <f>(F498+J498)/(2*K498)</f>
        <v>0.33206521739130435</v>
      </c>
      <c r="O498" s="5">
        <v>226</v>
      </c>
      <c r="P498" s="8">
        <v>216</v>
      </c>
      <c r="Q498" s="5">
        <v>216</v>
      </c>
      <c r="W498" s="4"/>
    </row>
    <row r="499" spans="1:23" ht="19.5" customHeight="1">
      <c r="A499" s="2" t="s">
        <v>17</v>
      </c>
      <c r="B499" s="3" t="s">
        <v>410</v>
      </c>
      <c r="C499" s="2" t="s">
        <v>44</v>
      </c>
      <c r="D499" s="2" t="s">
        <v>57</v>
      </c>
      <c r="E499" s="2" t="s">
        <v>91</v>
      </c>
      <c r="F499" s="5">
        <v>1218</v>
      </c>
      <c r="G499" s="5">
        <v>1051</v>
      </c>
      <c r="H499" s="5">
        <v>167</v>
      </c>
      <c r="I499" s="5">
        <v>74</v>
      </c>
      <c r="J499" s="8">
        <v>1287</v>
      </c>
      <c r="K499" s="5">
        <v>4908</v>
      </c>
      <c r="L499" s="5">
        <f>F499/K499</f>
        <v>0.24816625916870416</v>
      </c>
      <c r="M499" s="5">
        <f>(G499+2*H499+2*I499)/K499</f>
        <v>0.31234718826405866</v>
      </c>
      <c r="N499" s="5">
        <f>(F499+J499)/(2*K499)</f>
        <v>0.2551955990220049</v>
      </c>
      <c r="O499" s="5">
        <v>336</v>
      </c>
      <c r="P499" s="5">
        <v>319</v>
      </c>
      <c r="Q499" s="5">
        <v>310</v>
      </c>
      <c r="W499" s="4"/>
    </row>
    <row r="500" spans="1:23" ht="19.5" customHeight="1">
      <c r="A500" s="2" t="s">
        <v>17</v>
      </c>
      <c r="B500" s="3" t="s">
        <v>231</v>
      </c>
      <c r="C500" s="2" t="s">
        <v>44</v>
      </c>
      <c r="D500" s="2" t="s">
        <v>57</v>
      </c>
      <c r="E500" s="2" t="s">
        <v>91</v>
      </c>
      <c r="F500" s="5">
        <v>1720</v>
      </c>
      <c r="G500" s="5">
        <v>1376</v>
      </c>
      <c r="H500" s="5">
        <v>267</v>
      </c>
      <c r="I500" s="5">
        <v>178</v>
      </c>
      <c r="J500" s="8">
        <v>1858</v>
      </c>
      <c r="K500" s="8">
        <v>4585</v>
      </c>
      <c r="L500" s="5">
        <f>F500/K500</f>
        <v>0.3751363140676118</v>
      </c>
      <c r="M500" s="5">
        <f>(G500+2*H500+2*I500)/K500</f>
        <v>0.49422028353326064</v>
      </c>
      <c r="N500" s="5">
        <f>(F500+J500)/(2*K500)</f>
        <v>0.390185387131952</v>
      </c>
      <c r="O500" s="5">
        <v>185</v>
      </c>
      <c r="P500" s="8">
        <v>156</v>
      </c>
      <c r="Q500" s="5">
        <v>153</v>
      </c>
      <c r="W500" s="4"/>
    </row>
    <row r="501" spans="1:23" ht="19.5" customHeight="1">
      <c r="A501" s="2" t="s">
        <v>17</v>
      </c>
      <c r="B501" s="3" t="s">
        <v>518</v>
      </c>
      <c r="C501" s="2" t="s">
        <v>44</v>
      </c>
      <c r="D501" s="2" t="s">
        <v>57</v>
      </c>
      <c r="E501" s="2" t="s">
        <v>91</v>
      </c>
      <c r="F501" s="5">
        <v>1188</v>
      </c>
      <c r="G501" s="5">
        <v>1051</v>
      </c>
      <c r="H501" s="5">
        <v>145</v>
      </c>
      <c r="I501" s="5">
        <v>70</v>
      </c>
      <c r="J501" s="7">
        <v>1249</v>
      </c>
      <c r="K501" s="8">
        <v>7350</v>
      </c>
      <c r="L501" s="5">
        <f>F501/K501</f>
        <v>0.16163265306122448</v>
      </c>
      <c r="M501" s="5">
        <f>(G501+2*H501+2*I501)/K501</f>
        <v>0.2014965986394558</v>
      </c>
      <c r="N501" s="5">
        <f>(F501+J501)/(2*K501)</f>
        <v>0.16578231292517007</v>
      </c>
      <c r="O501" s="5">
        <v>429</v>
      </c>
      <c r="P501" s="8">
        <v>420</v>
      </c>
      <c r="Q501" s="5">
        <v>412</v>
      </c>
      <c r="W501" s="4"/>
    </row>
    <row r="502" spans="1:23" ht="19.5" customHeight="1">
      <c r="A502" s="2" t="s">
        <v>17</v>
      </c>
      <c r="B502" s="3" t="s">
        <v>553</v>
      </c>
      <c r="C502" s="2" t="s">
        <v>44</v>
      </c>
      <c r="D502" s="2" t="s">
        <v>57</v>
      </c>
      <c r="E502" s="2" t="s">
        <v>91</v>
      </c>
      <c r="F502" s="5">
        <v>1502</v>
      </c>
      <c r="G502" s="5">
        <v>1079</v>
      </c>
      <c r="H502" s="5">
        <v>373</v>
      </c>
      <c r="I502" s="5">
        <v>172</v>
      </c>
      <c r="J502" s="8">
        <v>1584</v>
      </c>
      <c r="K502" s="8">
        <v>11000</v>
      </c>
      <c r="L502" s="5">
        <f>F502/K502</f>
        <v>0.13654545454545455</v>
      </c>
      <c r="M502" s="5">
        <f>(G502+2*H502+2*I502)/K502</f>
        <v>0.19718181818181818</v>
      </c>
      <c r="N502" s="5">
        <f>(F502+J502)/(2*K502)</f>
        <v>0.14027272727272727</v>
      </c>
      <c r="O502" s="5">
        <v>448</v>
      </c>
      <c r="P502" s="5">
        <v>421</v>
      </c>
      <c r="Q502" s="5">
        <v>447</v>
      </c>
      <c r="U502" s="4"/>
      <c r="W502" s="4"/>
    </row>
    <row r="503" spans="1:23" ht="19.5" customHeight="1">
      <c r="A503" s="2" t="s">
        <v>17</v>
      </c>
      <c r="B503" s="3" t="s">
        <v>90</v>
      </c>
      <c r="C503" s="2" t="s">
        <v>44</v>
      </c>
      <c r="D503" s="2" t="s">
        <v>57</v>
      </c>
      <c r="E503" s="2" t="s">
        <v>91</v>
      </c>
      <c r="F503" s="5">
        <v>1495</v>
      </c>
      <c r="G503" s="5">
        <v>1271</v>
      </c>
      <c r="H503" s="5">
        <v>204</v>
      </c>
      <c r="I503" s="5">
        <v>105</v>
      </c>
      <c r="J503" s="8">
        <v>1763</v>
      </c>
      <c r="K503" s="8">
        <v>2008</v>
      </c>
      <c r="L503" s="5">
        <f>F503/K503</f>
        <v>0.7445219123505976</v>
      </c>
      <c r="M503" s="5">
        <f>(G503+2*H503+2*I503)/K503</f>
        <v>0.9407370517928287</v>
      </c>
      <c r="N503" s="5">
        <f>(F503+J503)/(2*K503)</f>
        <v>0.8112549800796812</v>
      </c>
      <c r="O503" s="5">
        <v>49</v>
      </c>
      <c r="P503" s="5">
        <v>39</v>
      </c>
      <c r="Q503" s="5">
        <v>36</v>
      </c>
      <c r="U503" s="4"/>
      <c r="W503" s="4"/>
    </row>
    <row r="504" spans="1:23" ht="19.5" customHeight="1">
      <c r="A504" s="2" t="s">
        <v>17</v>
      </c>
      <c r="B504" s="3" t="s">
        <v>240</v>
      </c>
      <c r="C504" s="2" t="s">
        <v>44</v>
      </c>
      <c r="D504" s="2" t="s">
        <v>57</v>
      </c>
      <c r="E504" s="2" t="s">
        <v>91</v>
      </c>
      <c r="F504" s="5">
        <v>1944</v>
      </c>
      <c r="G504" s="5">
        <v>1641</v>
      </c>
      <c r="H504" s="5">
        <v>372</v>
      </c>
      <c r="I504" s="5">
        <v>114</v>
      </c>
      <c r="J504" s="8">
        <v>1898</v>
      </c>
      <c r="K504" s="5">
        <v>5000</v>
      </c>
      <c r="L504" s="5">
        <f>F504/K504</f>
        <v>0.3888</v>
      </c>
      <c r="M504" s="5">
        <f>(G504+2*H504+2*I504)/K504</f>
        <v>0.5226</v>
      </c>
      <c r="N504" s="5">
        <f>(F504+J504)/(2*K504)</f>
        <v>0.3842</v>
      </c>
      <c r="O504" s="5">
        <v>179</v>
      </c>
      <c r="P504" s="5">
        <v>145</v>
      </c>
      <c r="Q504" s="5">
        <v>161</v>
      </c>
      <c r="W504" s="4"/>
    </row>
    <row r="505" spans="2:17" ht="19.5" customHeight="1">
      <c r="B505" s="5"/>
      <c r="L505" s="31"/>
      <c r="M505" s="31"/>
      <c r="N505" s="31"/>
      <c r="O505" s="31"/>
      <c r="P505" s="5"/>
      <c r="Q505" s="31"/>
    </row>
    <row r="506" spans="2:17" ht="19.5" customHeight="1">
      <c r="B506" s="5"/>
      <c r="J506" s="8"/>
      <c r="L506" s="31"/>
      <c r="M506" s="31"/>
      <c r="N506" s="31"/>
      <c r="O506" s="31"/>
      <c r="P506" s="5"/>
      <c r="Q506" s="31"/>
    </row>
    <row r="507" spans="2:17" ht="19.5" customHeight="1">
      <c r="B507" s="5"/>
      <c r="L507" s="31"/>
      <c r="M507" s="31"/>
      <c r="N507" s="31"/>
      <c r="O507" s="31"/>
      <c r="P507" s="5"/>
      <c r="Q507" s="31"/>
    </row>
    <row r="508" spans="2:17" ht="19.5" customHeight="1">
      <c r="B508" s="5"/>
      <c r="L508" s="31"/>
      <c r="M508" s="31"/>
      <c r="N508" s="31"/>
      <c r="O508" s="31"/>
      <c r="P508" s="5"/>
      <c r="Q508" s="31"/>
    </row>
    <row r="509" spans="12:17" ht="19.5" customHeight="1">
      <c r="L509" s="31"/>
      <c r="M509" s="31"/>
      <c r="N509" s="31"/>
      <c r="O509" s="31"/>
      <c r="P509" s="5"/>
      <c r="Q509" s="31"/>
    </row>
    <row r="510" spans="12:17" ht="19.5" customHeight="1">
      <c r="L510" s="31"/>
      <c r="M510" s="31"/>
      <c r="N510" s="31"/>
      <c r="O510" s="31"/>
      <c r="P510" s="5"/>
      <c r="Q510" s="31"/>
    </row>
    <row r="511" spans="12:17" ht="19.5" customHeight="1">
      <c r="L511" s="31"/>
      <c r="M511" s="31"/>
      <c r="N511" s="31"/>
      <c r="O511" s="31"/>
      <c r="P511" s="5"/>
      <c r="Q511" s="31"/>
    </row>
    <row r="512" spans="12:17" ht="19.5" customHeight="1">
      <c r="L512" s="31"/>
      <c r="M512" s="31"/>
      <c r="N512" s="31"/>
      <c r="O512" s="31"/>
      <c r="P512" s="5"/>
      <c r="Q512" s="31"/>
    </row>
    <row r="513" spans="12:17" ht="19.5" customHeight="1">
      <c r="L513" s="31"/>
      <c r="M513" s="31"/>
      <c r="N513" s="31"/>
      <c r="O513" s="31"/>
      <c r="P513" s="5"/>
      <c r="Q513" s="31"/>
    </row>
    <row r="514" spans="12:17" ht="19.5" customHeight="1">
      <c r="L514" s="31"/>
      <c r="M514" s="31"/>
      <c r="N514" s="31"/>
      <c r="O514" s="31"/>
      <c r="P514" s="5"/>
      <c r="Q514" s="31"/>
    </row>
    <row r="515" spans="12:17" ht="19.5" customHeight="1">
      <c r="L515" s="31"/>
      <c r="M515" s="31"/>
      <c r="N515" s="31"/>
      <c r="O515" s="31"/>
      <c r="P515" s="5"/>
      <c r="Q515" s="31"/>
    </row>
    <row r="516" spans="12:17" ht="19.5" customHeight="1">
      <c r="L516" s="31"/>
      <c r="M516" s="31"/>
      <c r="N516" s="31"/>
      <c r="O516" s="31"/>
      <c r="P516" s="5"/>
      <c r="Q516" s="31"/>
    </row>
    <row r="517" spans="12:17" ht="19.5" customHeight="1">
      <c r="L517" s="31"/>
      <c r="M517" s="31"/>
      <c r="N517" s="31"/>
      <c r="O517" s="31"/>
      <c r="P517" s="5"/>
      <c r="Q517" s="31"/>
    </row>
    <row r="518" spans="12:17" ht="19.5" customHeight="1">
      <c r="L518" s="31"/>
      <c r="M518" s="31"/>
      <c r="N518" s="31"/>
      <c r="O518" s="31"/>
      <c r="P518" s="5"/>
      <c r="Q518" s="31"/>
    </row>
    <row r="519" spans="12:17" ht="19.5" customHeight="1">
      <c r="L519" s="31"/>
      <c r="M519" s="31"/>
      <c r="N519" s="31"/>
      <c r="O519" s="31"/>
      <c r="P519" s="5"/>
      <c r="Q519" s="31"/>
    </row>
    <row r="520" spans="12:17" ht="19.5" customHeight="1">
      <c r="L520" s="31"/>
      <c r="M520" s="31"/>
      <c r="N520" s="31"/>
      <c r="O520" s="31"/>
      <c r="P520" s="5"/>
      <c r="Q520" s="31"/>
    </row>
    <row r="521" spans="12:17" ht="19.5" customHeight="1">
      <c r="L521" s="31"/>
      <c r="M521" s="31"/>
      <c r="N521" s="31"/>
      <c r="O521" s="31"/>
      <c r="P521" s="5"/>
      <c r="Q521" s="31"/>
    </row>
    <row r="522" spans="12:17" ht="19.5" customHeight="1">
      <c r="L522" s="31"/>
      <c r="M522" s="31"/>
      <c r="N522" s="31"/>
      <c r="O522" s="31"/>
      <c r="P522" s="5"/>
      <c r="Q522" s="31"/>
    </row>
    <row r="523" spans="12:17" ht="19.5" customHeight="1">
      <c r="L523" s="31"/>
      <c r="M523" s="31"/>
      <c r="N523" s="31"/>
      <c r="O523" s="31"/>
      <c r="P523" s="5"/>
      <c r="Q523" s="31"/>
    </row>
    <row r="524" spans="12:17" ht="19.5" customHeight="1">
      <c r="L524" s="31"/>
      <c r="M524" s="31"/>
      <c r="N524" s="31"/>
      <c r="O524" s="31"/>
      <c r="P524" s="5"/>
      <c r="Q524" s="31"/>
    </row>
    <row r="525" spans="12:17" ht="19.5" customHeight="1">
      <c r="L525" s="31"/>
      <c r="M525" s="31"/>
      <c r="N525" s="31"/>
      <c r="O525" s="31"/>
      <c r="P525" s="5"/>
      <c r="Q525" s="31"/>
    </row>
    <row r="526" spans="12:17" ht="19.5" customHeight="1">
      <c r="L526" s="31"/>
      <c r="M526" s="31"/>
      <c r="N526" s="31"/>
      <c r="O526" s="31"/>
      <c r="P526" s="5"/>
      <c r="Q526" s="31"/>
    </row>
    <row r="527" spans="12:17" ht="19.5" customHeight="1">
      <c r="L527" s="31"/>
      <c r="M527" s="31"/>
      <c r="N527" s="31"/>
      <c r="O527" s="31"/>
      <c r="P527" s="5"/>
      <c r="Q527" s="31"/>
    </row>
    <row r="528" spans="12:17" ht="19.5" customHeight="1">
      <c r="L528" s="31"/>
      <c r="M528" s="31"/>
      <c r="N528" s="31"/>
      <c r="O528" s="31"/>
      <c r="P528" s="5"/>
      <c r="Q528" s="31"/>
    </row>
    <row r="529" spans="12:17" ht="19.5" customHeight="1">
      <c r="L529" s="31"/>
      <c r="M529" s="31"/>
      <c r="N529" s="31"/>
      <c r="O529" s="31"/>
      <c r="P529" s="5"/>
      <c r="Q529" s="31"/>
    </row>
    <row r="530" spans="12:17" ht="19.5" customHeight="1">
      <c r="L530" s="31"/>
      <c r="M530" s="31"/>
      <c r="N530" s="31"/>
      <c r="O530" s="31"/>
      <c r="P530" s="5"/>
      <c r="Q530" s="31"/>
    </row>
    <row r="531" spans="12:17" ht="19.5" customHeight="1">
      <c r="L531" s="31"/>
      <c r="M531" s="31"/>
      <c r="N531" s="31"/>
      <c r="O531" s="31"/>
      <c r="P531" s="5"/>
      <c r="Q531" s="31"/>
    </row>
    <row r="532" spans="12:17" ht="19.5" customHeight="1">
      <c r="L532" s="31"/>
      <c r="M532" s="31"/>
      <c r="N532" s="31"/>
      <c r="O532" s="31"/>
      <c r="P532" s="5"/>
      <c r="Q532" s="31"/>
    </row>
    <row r="533" spans="12:17" ht="19.5" customHeight="1">
      <c r="L533" s="31"/>
      <c r="M533" s="31"/>
      <c r="N533" s="31"/>
      <c r="O533" s="31"/>
      <c r="P533" s="5"/>
      <c r="Q533" s="31"/>
    </row>
    <row r="534" spans="12:17" ht="19.5" customHeight="1">
      <c r="L534" s="31"/>
      <c r="M534" s="31"/>
      <c r="N534" s="31"/>
      <c r="O534" s="31"/>
      <c r="P534" s="5"/>
      <c r="Q534" s="31"/>
    </row>
    <row r="535" spans="12:17" ht="19.5" customHeight="1">
      <c r="L535" s="31"/>
      <c r="M535" s="31"/>
      <c r="N535" s="31"/>
      <c r="O535" s="31"/>
      <c r="P535" s="5"/>
      <c r="Q535" s="31"/>
    </row>
    <row r="536" spans="12:17" ht="19.5" customHeight="1">
      <c r="L536" s="31"/>
      <c r="M536" s="31"/>
      <c r="N536" s="31"/>
      <c r="O536" s="31"/>
      <c r="P536" s="5"/>
      <c r="Q536" s="31"/>
    </row>
    <row r="537" spans="12:17" ht="19.5" customHeight="1">
      <c r="L537" s="31"/>
      <c r="M537" s="31"/>
      <c r="N537" s="31"/>
      <c r="O537" s="31"/>
      <c r="P537" s="5"/>
      <c r="Q537" s="31"/>
    </row>
    <row r="538" spans="12:17" ht="19.5" customHeight="1">
      <c r="L538" s="31"/>
      <c r="M538" s="31"/>
      <c r="N538" s="31"/>
      <c r="O538" s="31"/>
      <c r="P538" s="5"/>
      <c r="Q538" s="31"/>
    </row>
    <row r="539" spans="12:17" ht="19.5" customHeight="1">
      <c r="L539" s="31"/>
      <c r="M539" s="31"/>
      <c r="N539" s="31"/>
      <c r="O539" s="31"/>
      <c r="P539" s="5"/>
      <c r="Q539" s="31"/>
    </row>
    <row r="540" spans="12:17" ht="19.5" customHeight="1">
      <c r="L540" s="31"/>
      <c r="M540" s="31"/>
      <c r="N540" s="31"/>
      <c r="O540" s="31"/>
      <c r="P540" s="5"/>
      <c r="Q540" s="31"/>
    </row>
    <row r="541" spans="12:17" ht="19.5" customHeight="1">
      <c r="L541" s="31"/>
      <c r="M541" s="31"/>
      <c r="N541" s="31"/>
      <c r="O541" s="31"/>
      <c r="P541" s="5"/>
      <c r="Q541" s="31"/>
    </row>
    <row r="542" spans="12:17" ht="19.5" customHeight="1">
      <c r="L542" s="31"/>
      <c r="M542" s="31"/>
      <c r="N542" s="31"/>
      <c r="O542" s="31"/>
      <c r="P542" s="5"/>
      <c r="Q542" s="31"/>
    </row>
    <row r="543" spans="12:17" ht="19.5" customHeight="1">
      <c r="L543" s="31"/>
      <c r="M543" s="31"/>
      <c r="N543" s="31"/>
      <c r="O543" s="31"/>
      <c r="P543" s="5"/>
      <c r="Q543" s="31"/>
    </row>
    <row r="544" spans="12:17" ht="19.5" customHeight="1">
      <c r="L544" s="31"/>
      <c r="M544" s="31"/>
      <c r="N544" s="31"/>
      <c r="O544" s="31"/>
      <c r="P544" s="5"/>
      <c r="Q544" s="31"/>
    </row>
    <row r="545" spans="12:17" ht="19.5" customHeight="1">
      <c r="L545" s="31"/>
      <c r="M545" s="31"/>
      <c r="N545" s="31"/>
      <c r="O545" s="31"/>
      <c r="P545" s="5"/>
      <c r="Q545" s="31"/>
    </row>
    <row r="546" spans="12:17" ht="19.5" customHeight="1">
      <c r="L546" s="31"/>
      <c r="M546" s="31"/>
      <c r="N546" s="31"/>
      <c r="O546" s="31"/>
      <c r="P546" s="5"/>
      <c r="Q546" s="31"/>
    </row>
    <row r="547" spans="12:17" ht="19.5" customHeight="1">
      <c r="L547" s="31"/>
      <c r="M547" s="31"/>
      <c r="N547" s="31"/>
      <c r="O547" s="31"/>
      <c r="P547" s="5"/>
      <c r="Q547" s="31"/>
    </row>
    <row r="548" spans="12:17" ht="19.5" customHeight="1">
      <c r="L548" s="31"/>
      <c r="M548" s="31"/>
      <c r="N548" s="31"/>
      <c r="O548" s="31"/>
      <c r="P548" s="5"/>
      <c r="Q548" s="31"/>
    </row>
    <row r="549" spans="12:17" ht="19.5" customHeight="1">
      <c r="L549" s="31"/>
      <c r="M549" s="31"/>
      <c r="N549" s="31"/>
      <c r="O549" s="31"/>
      <c r="P549" s="5"/>
      <c r="Q549" s="31"/>
    </row>
    <row r="550" spans="12:17" ht="19.5" customHeight="1">
      <c r="L550" s="31"/>
      <c r="M550" s="31"/>
      <c r="N550" s="31"/>
      <c r="O550" s="31"/>
      <c r="P550" s="5"/>
      <c r="Q550" s="31"/>
    </row>
    <row r="551" spans="12:17" ht="19.5" customHeight="1">
      <c r="L551" s="31"/>
      <c r="M551" s="31"/>
      <c r="N551" s="31"/>
      <c r="O551" s="31"/>
      <c r="P551" s="5"/>
      <c r="Q551" s="31"/>
    </row>
    <row r="552" spans="12:17" ht="19.5" customHeight="1">
      <c r="L552" s="31"/>
      <c r="M552" s="31"/>
      <c r="N552" s="31"/>
      <c r="O552" s="31"/>
      <c r="P552" s="5"/>
      <c r="Q552" s="31"/>
    </row>
    <row r="553" spans="12:17" ht="19.5" customHeight="1">
      <c r="L553" s="31"/>
      <c r="M553" s="31"/>
      <c r="N553" s="31"/>
      <c r="O553" s="31"/>
      <c r="P553" s="5"/>
      <c r="Q553" s="31"/>
    </row>
    <row r="554" spans="12:17" ht="19.5" customHeight="1">
      <c r="L554" s="31"/>
      <c r="M554" s="31"/>
      <c r="N554" s="31"/>
      <c r="O554" s="31"/>
      <c r="P554" s="5"/>
      <c r="Q554" s="31"/>
    </row>
    <row r="555" spans="12:17" ht="19.5" customHeight="1">
      <c r="L555" s="31"/>
      <c r="M555" s="31"/>
      <c r="N555" s="31"/>
      <c r="O555" s="31"/>
      <c r="P555" s="5"/>
      <c r="Q555" s="31"/>
    </row>
    <row r="556" spans="12:17" ht="19.5" customHeight="1">
      <c r="L556" s="31"/>
      <c r="M556" s="31"/>
      <c r="N556" s="31"/>
      <c r="O556" s="31"/>
      <c r="P556" s="5"/>
      <c r="Q556" s="31"/>
    </row>
    <row r="557" spans="12:17" ht="19.5" customHeight="1">
      <c r="L557" s="31"/>
      <c r="M557" s="31"/>
      <c r="N557" s="31"/>
      <c r="O557" s="31"/>
      <c r="P557" s="5"/>
      <c r="Q557" s="31"/>
    </row>
    <row r="558" spans="12:17" ht="19.5" customHeight="1">
      <c r="L558" s="31"/>
      <c r="M558" s="31"/>
      <c r="N558" s="31"/>
      <c r="O558" s="31"/>
      <c r="P558" s="5"/>
      <c r="Q558" s="31"/>
    </row>
    <row r="559" spans="12:17" ht="19.5" customHeight="1">
      <c r="L559" s="31"/>
      <c r="M559" s="31"/>
      <c r="N559" s="31"/>
      <c r="O559" s="31"/>
      <c r="P559" s="5"/>
      <c r="Q559" s="31"/>
    </row>
    <row r="560" spans="12:17" ht="19.5" customHeight="1">
      <c r="L560" s="31"/>
      <c r="M560" s="31"/>
      <c r="N560" s="31"/>
      <c r="O560" s="31"/>
      <c r="P560" s="5"/>
      <c r="Q560" s="31"/>
    </row>
    <row r="561" spans="12:17" ht="19.5" customHeight="1">
      <c r="L561" s="31"/>
      <c r="M561" s="31"/>
      <c r="N561" s="31"/>
      <c r="O561" s="31"/>
      <c r="P561" s="5"/>
      <c r="Q561" s="31"/>
    </row>
    <row r="562" spans="12:17" ht="19.5" customHeight="1">
      <c r="L562" s="31"/>
      <c r="M562" s="31"/>
      <c r="N562" s="31"/>
      <c r="O562" s="31"/>
      <c r="P562" s="5"/>
      <c r="Q562" s="31"/>
    </row>
    <row r="563" spans="12:17" ht="19.5" customHeight="1">
      <c r="L563" s="31"/>
      <c r="M563" s="31"/>
      <c r="N563" s="31"/>
      <c r="O563" s="31"/>
      <c r="P563" s="5"/>
      <c r="Q563" s="31"/>
    </row>
    <row r="564" spans="12:17" ht="19.5" customHeight="1">
      <c r="L564" s="31"/>
      <c r="M564" s="31"/>
      <c r="N564" s="31"/>
      <c r="O564" s="31"/>
      <c r="P564" s="5"/>
      <c r="Q564" s="31"/>
    </row>
    <row r="565" spans="12:17" ht="19.5" customHeight="1">
      <c r="L565" s="31"/>
      <c r="M565" s="31"/>
      <c r="N565" s="31"/>
      <c r="O565" s="31"/>
      <c r="P565" s="5"/>
      <c r="Q565" s="31"/>
    </row>
    <row r="566" spans="12:17" ht="19.5" customHeight="1">
      <c r="L566" s="31"/>
      <c r="M566" s="31"/>
      <c r="N566" s="31"/>
      <c r="O566" s="31"/>
      <c r="P566" s="5"/>
      <c r="Q566" s="31"/>
    </row>
    <row r="567" spans="12:17" ht="19.5" customHeight="1">
      <c r="L567" s="31"/>
      <c r="M567" s="31"/>
      <c r="N567" s="31"/>
      <c r="O567" s="31"/>
      <c r="P567" s="5"/>
      <c r="Q567" s="31"/>
    </row>
    <row r="568" spans="12:17" ht="19.5" customHeight="1">
      <c r="L568" s="31"/>
      <c r="M568" s="31"/>
      <c r="N568" s="31"/>
      <c r="O568" s="31"/>
      <c r="P568" s="5"/>
      <c r="Q568" s="31"/>
    </row>
    <row r="569" spans="12:17" ht="19.5" customHeight="1">
      <c r="L569" s="31"/>
      <c r="M569" s="31"/>
      <c r="N569" s="31"/>
      <c r="O569" s="31"/>
      <c r="P569" s="5"/>
      <c r="Q569" s="31"/>
    </row>
    <row r="570" spans="12:17" ht="19.5" customHeight="1">
      <c r="L570" s="31"/>
      <c r="M570" s="31"/>
      <c r="N570" s="31"/>
      <c r="O570" s="31"/>
      <c r="P570" s="5"/>
      <c r="Q570" s="31"/>
    </row>
    <row r="571" spans="12:17" ht="19.5" customHeight="1">
      <c r="L571" s="31"/>
      <c r="M571" s="31"/>
      <c r="N571" s="31"/>
      <c r="O571" s="31"/>
      <c r="P571" s="5"/>
      <c r="Q571" s="31"/>
    </row>
    <row r="572" spans="12:17" ht="19.5" customHeight="1">
      <c r="L572" s="31"/>
      <c r="M572" s="31"/>
      <c r="N572" s="31"/>
      <c r="O572" s="31"/>
      <c r="P572" s="5"/>
      <c r="Q572" s="31"/>
    </row>
    <row r="573" spans="12:17" ht="19.5" customHeight="1">
      <c r="L573" s="31"/>
      <c r="M573" s="31"/>
      <c r="N573" s="31"/>
      <c r="O573" s="31"/>
      <c r="P573" s="5"/>
      <c r="Q573" s="31"/>
    </row>
    <row r="574" spans="12:17" ht="19.5" customHeight="1">
      <c r="L574" s="31"/>
      <c r="M574" s="31"/>
      <c r="N574" s="31"/>
      <c r="O574" s="31"/>
      <c r="P574" s="5"/>
      <c r="Q574" s="31"/>
    </row>
    <row r="575" spans="12:17" ht="19.5" customHeight="1">
      <c r="L575" s="31"/>
      <c r="M575" s="31"/>
      <c r="N575" s="31"/>
      <c r="O575" s="31"/>
      <c r="P575" s="5"/>
      <c r="Q575" s="31"/>
    </row>
    <row r="576" spans="12:17" ht="19.5" customHeight="1">
      <c r="L576" s="31"/>
      <c r="M576" s="31"/>
      <c r="N576" s="31"/>
      <c r="O576" s="31"/>
      <c r="P576" s="5"/>
      <c r="Q576" s="31"/>
    </row>
    <row r="577" spans="12:17" ht="19.5" customHeight="1">
      <c r="L577" s="31"/>
      <c r="M577" s="31"/>
      <c r="N577" s="31"/>
      <c r="O577" s="31"/>
      <c r="P577" s="5"/>
      <c r="Q577" s="31"/>
    </row>
    <row r="578" spans="12:17" ht="19.5" customHeight="1">
      <c r="L578" s="31"/>
      <c r="M578" s="31"/>
      <c r="N578" s="31"/>
      <c r="O578" s="31"/>
      <c r="P578" s="5"/>
      <c r="Q578" s="31"/>
    </row>
    <row r="579" spans="12:17" ht="19.5" customHeight="1">
      <c r="L579" s="31"/>
      <c r="M579" s="31"/>
      <c r="N579" s="31"/>
      <c r="O579" s="31"/>
      <c r="P579" s="5"/>
      <c r="Q579" s="31"/>
    </row>
    <row r="580" spans="12:17" ht="19.5" customHeight="1">
      <c r="L580" s="31"/>
      <c r="M580" s="31"/>
      <c r="N580" s="31"/>
      <c r="O580" s="31"/>
      <c r="P580" s="5"/>
      <c r="Q580" s="31"/>
    </row>
    <row r="581" spans="12:17" ht="19.5" customHeight="1">
      <c r="L581" s="31"/>
      <c r="M581" s="31"/>
      <c r="N581" s="31"/>
      <c r="O581" s="31"/>
      <c r="P581" s="5"/>
      <c r="Q581" s="31"/>
    </row>
    <row r="582" spans="12:17" ht="19.5" customHeight="1">
      <c r="L582" s="31"/>
      <c r="M582" s="31"/>
      <c r="N582" s="31"/>
      <c r="O582" s="31"/>
      <c r="P582" s="5"/>
      <c r="Q582" s="31"/>
    </row>
    <row r="583" spans="12:17" ht="19.5" customHeight="1">
      <c r="L583" s="31"/>
      <c r="M583" s="31"/>
      <c r="N583" s="31"/>
      <c r="O583" s="31"/>
      <c r="P583" s="5"/>
      <c r="Q583" s="31"/>
    </row>
    <row r="584" spans="12:17" ht="19.5" customHeight="1">
      <c r="L584" s="31"/>
      <c r="M584" s="31"/>
      <c r="N584" s="31"/>
      <c r="O584" s="31"/>
      <c r="P584" s="5"/>
      <c r="Q584" s="31"/>
    </row>
    <row r="585" spans="12:17" ht="19.5" customHeight="1">
      <c r="L585" s="31"/>
      <c r="M585" s="31"/>
      <c r="N585" s="31"/>
      <c r="O585" s="31"/>
      <c r="P585" s="5"/>
      <c r="Q585" s="31"/>
    </row>
    <row r="586" spans="12:17" ht="19.5" customHeight="1">
      <c r="L586" s="31"/>
      <c r="M586" s="31"/>
      <c r="N586" s="31"/>
      <c r="O586" s="31"/>
      <c r="P586" s="5"/>
      <c r="Q586" s="31"/>
    </row>
    <row r="587" spans="12:17" ht="19.5" customHeight="1">
      <c r="L587" s="31"/>
      <c r="M587" s="31"/>
      <c r="N587" s="31"/>
      <c r="O587" s="31"/>
      <c r="P587" s="5"/>
      <c r="Q587" s="31"/>
    </row>
    <row r="588" spans="12:17" ht="19.5" customHeight="1">
      <c r="L588" s="31"/>
      <c r="M588" s="31"/>
      <c r="N588" s="31"/>
      <c r="O588" s="31"/>
      <c r="P588" s="5"/>
      <c r="Q588" s="31"/>
    </row>
    <row r="589" spans="12:17" ht="19.5" customHeight="1">
      <c r="L589" s="31"/>
      <c r="M589" s="31"/>
      <c r="N589" s="31"/>
      <c r="O589" s="31"/>
      <c r="P589" s="5"/>
      <c r="Q589" s="31"/>
    </row>
    <row r="590" spans="12:17" ht="19.5" customHeight="1">
      <c r="L590" s="31"/>
      <c r="M590" s="31"/>
      <c r="N590" s="31"/>
      <c r="O590" s="31"/>
      <c r="P590" s="5"/>
      <c r="Q590" s="31"/>
    </row>
    <row r="591" spans="12:17" ht="19.5" customHeight="1">
      <c r="L591" s="31"/>
      <c r="M591" s="31"/>
      <c r="N591" s="31"/>
      <c r="O591" s="31"/>
      <c r="P591" s="5"/>
      <c r="Q591" s="31"/>
    </row>
    <row r="592" spans="12:17" ht="19.5" customHeight="1">
      <c r="L592" s="31"/>
      <c r="M592" s="31"/>
      <c r="N592" s="31"/>
      <c r="O592" s="31"/>
      <c r="P592" s="5"/>
      <c r="Q592" s="31"/>
    </row>
    <row r="593" spans="12:17" ht="19.5" customHeight="1">
      <c r="L593" s="31"/>
      <c r="M593" s="31"/>
      <c r="N593" s="31"/>
      <c r="O593" s="31"/>
      <c r="P593" s="5"/>
      <c r="Q593" s="31"/>
    </row>
    <row r="594" spans="12:17" ht="19.5" customHeight="1">
      <c r="L594" s="31"/>
      <c r="M594" s="31"/>
      <c r="N594" s="31"/>
      <c r="O594" s="31"/>
      <c r="P594" s="5"/>
      <c r="Q594" s="31"/>
    </row>
    <row r="595" spans="12:17" ht="19.5" customHeight="1">
      <c r="L595" s="31"/>
      <c r="M595" s="31"/>
      <c r="N595" s="31"/>
      <c r="O595" s="31"/>
      <c r="P595" s="5"/>
      <c r="Q595" s="31"/>
    </row>
    <row r="596" spans="12:17" ht="19.5" customHeight="1">
      <c r="L596" s="31"/>
      <c r="M596" s="31"/>
      <c r="N596" s="31"/>
      <c r="O596" s="31"/>
      <c r="P596" s="5"/>
      <c r="Q596" s="31"/>
    </row>
    <row r="597" spans="12:17" ht="19.5" customHeight="1">
      <c r="L597" s="31"/>
      <c r="M597" s="31"/>
      <c r="N597" s="31"/>
      <c r="O597" s="31"/>
      <c r="P597" s="5"/>
      <c r="Q597" s="31"/>
    </row>
    <row r="598" spans="12:17" ht="19.5" customHeight="1">
      <c r="L598" s="31"/>
      <c r="M598" s="31"/>
      <c r="N598" s="31"/>
      <c r="O598" s="31"/>
      <c r="P598" s="5"/>
      <c r="Q598" s="31"/>
    </row>
    <row r="599" spans="12:17" ht="19.5" customHeight="1">
      <c r="L599" s="31"/>
      <c r="M599" s="31"/>
      <c r="N599" s="31"/>
      <c r="O599" s="31"/>
      <c r="P599" s="5"/>
      <c r="Q599" s="31"/>
    </row>
    <row r="600" spans="12:17" ht="19.5" customHeight="1">
      <c r="L600" s="31"/>
      <c r="M600" s="31"/>
      <c r="N600" s="31"/>
      <c r="O600" s="31"/>
      <c r="P600" s="5"/>
      <c r="Q600" s="31"/>
    </row>
    <row r="601" spans="12:17" ht="19.5" customHeight="1">
      <c r="L601" s="31"/>
      <c r="M601" s="31"/>
      <c r="N601" s="31"/>
      <c r="O601" s="31"/>
      <c r="P601" s="5"/>
      <c r="Q601" s="31"/>
    </row>
    <row r="602" spans="12:17" ht="19.5" customHeight="1">
      <c r="L602" s="31"/>
      <c r="M602" s="31"/>
      <c r="N602" s="31"/>
      <c r="O602" s="31"/>
      <c r="P602" s="5"/>
      <c r="Q602" s="31"/>
    </row>
    <row r="603" spans="12:17" ht="19.5" customHeight="1">
      <c r="L603" s="31"/>
      <c r="M603" s="31"/>
      <c r="N603" s="31"/>
      <c r="O603" s="31"/>
      <c r="P603" s="5"/>
      <c r="Q603" s="31"/>
    </row>
    <row r="604" spans="12:17" ht="19.5" customHeight="1">
      <c r="L604" s="31"/>
      <c r="M604" s="31"/>
      <c r="N604" s="31"/>
      <c r="O604" s="31"/>
      <c r="P604" s="5"/>
      <c r="Q604" s="31"/>
    </row>
    <row r="605" spans="12:17" ht="19.5" customHeight="1">
      <c r="L605" s="31"/>
      <c r="M605" s="31"/>
      <c r="N605" s="31"/>
      <c r="O605" s="31"/>
      <c r="P605" s="5"/>
      <c r="Q605" s="31"/>
    </row>
    <row r="606" spans="12:17" ht="19.5" customHeight="1">
      <c r="L606" s="31"/>
      <c r="M606" s="31"/>
      <c r="N606" s="31"/>
      <c r="O606" s="31"/>
      <c r="P606" s="5"/>
      <c r="Q606" s="31"/>
    </row>
    <row r="607" spans="12:17" ht="19.5" customHeight="1">
      <c r="L607" s="31"/>
      <c r="M607" s="31"/>
      <c r="N607" s="31"/>
      <c r="O607" s="31"/>
      <c r="P607" s="5"/>
      <c r="Q607" s="31"/>
    </row>
    <row r="608" spans="12:17" ht="19.5" customHeight="1">
      <c r="L608" s="31"/>
      <c r="M608" s="31"/>
      <c r="N608" s="31"/>
      <c r="O608" s="31"/>
      <c r="P608" s="5"/>
      <c r="Q608" s="31"/>
    </row>
    <row r="609" spans="12:17" ht="19.5" customHeight="1">
      <c r="L609" s="31"/>
      <c r="M609" s="31"/>
      <c r="N609" s="31"/>
      <c r="O609" s="31"/>
      <c r="P609" s="5"/>
      <c r="Q609" s="31"/>
    </row>
    <row r="610" spans="12:17" ht="19.5" customHeight="1">
      <c r="L610" s="31"/>
      <c r="M610" s="31"/>
      <c r="N610" s="31"/>
      <c r="O610" s="31"/>
      <c r="P610" s="5"/>
      <c r="Q610" s="31"/>
    </row>
    <row r="611" spans="12:17" ht="19.5" customHeight="1">
      <c r="L611" s="31"/>
      <c r="M611" s="31"/>
      <c r="N611" s="31"/>
      <c r="O611" s="31"/>
      <c r="P611" s="5"/>
      <c r="Q611" s="31"/>
    </row>
    <row r="612" spans="12:17" ht="19.5" customHeight="1">
      <c r="L612" s="31"/>
      <c r="M612" s="31"/>
      <c r="N612" s="31"/>
      <c r="O612" s="31"/>
      <c r="P612" s="5"/>
      <c r="Q612" s="31"/>
    </row>
    <row r="613" spans="12:17" ht="19.5" customHeight="1">
      <c r="L613" s="31"/>
      <c r="M613" s="31"/>
      <c r="N613" s="31"/>
      <c r="O613" s="31"/>
      <c r="P613" s="5"/>
      <c r="Q613" s="31"/>
    </row>
    <row r="614" spans="12:17" ht="19.5" customHeight="1">
      <c r="L614" s="31"/>
      <c r="M614" s="31"/>
      <c r="N614" s="31"/>
      <c r="O614" s="31"/>
      <c r="P614" s="5"/>
      <c r="Q614" s="31"/>
    </row>
    <row r="615" spans="12:17" ht="19.5" customHeight="1">
      <c r="L615" s="31"/>
      <c r="M615" s="31"/>
      <c r="N615" s="31"/>
      <c r="O615" s="31"/>
      <c r="P615" s="5"/>
      <c r="Q615" s="31"/>
    </row>
    <row r="616" spans="12:17" ht="19.5" customHeight="1">
      <c r="L616" s="31"/>
      <c r="M616" s="31"/>
      <c r="N616" s="31"/>
      <c r="O616" s="31"/>
      <c r="P616" s="5"/>
      <c r="Q616" s="31"/>
    </row>
    <row r="617" spans="12:17" ht="19.5" customHeight="1">
      <c r="L617" s="31"/>
      <c r="M617" s="31"/>
      <c r="N617" s="31"/>
      <c r="O617" s="31"/>
      <c r="P617" s="5"/>
      <c r="Q617" s="31"/>
    </row>
    <row r="618" spans="12:17" ht="19.5" customHeight="1">
      <c r="L618" s="31"/>
      <c r="M618" s="31"/>
      <c r="N618" s="31"/>
      <c r="O618" s="31"/>
      <c r="P618" s="5"/>
      <c r="Q618" s="31"/>
    </row>
    <row r="619" spans="12:17" ht="19.5" customHeight="1">
      <c r="L619" s="31"/>
      <c r="M619" s="31"/>
      <c r="N619" s="31"/>
      <c r="O619" s="31"/>
      <c r="P619" s="5"/>
      <c r="Q619" s="31"/>
    </row>
    <row r="620" spans="12:17" ht="19.5" customHeight="1">
      <c r="L620" s="31"/>
      <c r="M620" s="31"/>
      <c r="N620" s="31"/>
      <c r="O620" s="31"/>
      <c r="P620" s="5"/>
      <c r="Q620" s="31"/>
    </row>
    <row r="621" spans="12:17" ht="19.5" customHeight="1">
      <c r="L621" s="31"/>
      <c r="M621" s="31"/>
      <c r="N621" s="31"/>
      <c r="O621" s="31"/>
      <c r="P621" s="5"/>
      <c r="Q621" s="31"/>
    </row>
    <row r="622" spans="12:17" ht="19.5" customHeight="1">
      <c r="L622" s="31"/>
      <c r="M622" s="31"/>
      <c r="N622" s="31"/>
      <c r="O622" s="31"/>
      <c r="P622" s="5"/>
      <c r="Q622" s="31"/>
    </row>
    <row r="623" spans="12:17" ht="19.5" customHeight="1">
      <c r="L623" s="31"/>
      <c r="M623" s="31"/>
      <c r="N623" s="31"/>
      <c r="O623" s="31"/>
      <c r="P623" s="5"/>
      <c r="Q623" s="31"/>
    </row>
    <row r="624" spans="12:17" ht="19.5" customHeight="1">
      <c r="L624" s="31"/>
      <c r="M624" s="31"/>
      <c r="N624" s="31"/>
      <c r="O624" s="31"/>
      <c r="P624" s="5"/>
      <c r="Q624" s="31"/>
    </row>
    <row r="625" spans="12:17" ht="19.5" customHeight="1">
      <c r="L625" s="31"/>
      <c r="M625" s="31"/>
      <c r="N625" s="31"/>
      <c r="O625" s="31"/>
      <c r="P625" s="5"/>
      <c r="Q625" s="31"/>
    </row>
    <row r="626" spans="12:17" ht="19.5" customHeight="1">
      <c r="L626" s="31"/>
      <c r="M626" s="31"/>
      <c r="N626" s="31"/>
      <c r="O626" s="31"/>
      <c r="P626" s="5"/>
      <c r="Q626" s="31"/>
    </row>
    <row r="627" spans="12:17" ht="19.5" customHeight="1">
      <c r="L627" s="31"/>
      <c r="M627" s="31"/>
      <c r="N627" s="31"/>
      <c r="O627" s="31"/>
      <c r="P627" s="5"/>
      <c r="Q627" s="31"/>
    </row>
    <row r="628" spans="12:17" ht="19.5" customHeight="1">
      <c r="L628" s="31"/>
      <c r="M628" s="31"/>
      <c r="N628" s="31"/>
      <c r="O628" s="31"/>
      <c r="P628" s="5"/>
      <c r="Q628" s="31"/>
    </row>
    <row r="629" spans="12:17" ht="19.5" customHeight="1">
      <c r="L629" s="31"/>
      <c r="M629" s="31"/>
      <c r="N629" s="31"/>
      <c r="O629" s="31"/>
      <c r="P629" s="5"/>
      <c r="Q629" s="31"/>
    </row>
    <row r="630" spans="12:17" ht="19.5" customHeight="1">
      <c r="L630" s="31"/>
      <c r="M630" s="31"/>
      <c r="N630" s="31"/>
      <c r="O630" s="31"/>
      <c r="P630" s="5"/>
      <c r="Q630" s="31"/>
    </row>
    <row r="631" spans="12:17" ht="19.5" customHeight="1">
      <c r="L631" s="31"/>
      <c r="M631" s="31"/>
      <c r="N631" s="31"/>
      <c r="O631" s="31"/>
      <c r="P631" s="5"/>
      <c r="Q631" s="31"/>
    </row>
    <row r="632" spans="12:17" ht="19.5" customHeight="1">
      <c r="L632" s="31"/>
      <c r="M632" s="31"/>
      <c r="N632" s="31"/>
      <c r="O632" s="31"/>
      <c r="P632" s="5"/>
      <c r="Q632" s="31"/>
    </row>
    <row r="633" spans="12:17" ht="19.5" customHeight="1">
      <c r="L633" s="31"/>
      <c r="M633" s="31"/>
      <c r="N633" s="31"/>
      <c r="O633" s="31"/>
      <c r="P633" s="5"/>
      <c r="Q633" s="31"/>
    </row>
    <row r="634" spans="12:17" ht="19.5" customHeight="1">
      <c r="L634" s="31"/>
      <c r="M634" s="31"/>
      <c r="N634" s="31"/>
      <c r="O634" s="31"/>
      <c r="P634" s="5"/>
      <c r="Q634" s="31"/>
    </row>
    <row r="635" spans="12:17" ht="19.5" customHeight="1">
      <c r="L635" s="31"/>
      <c r="M635" s="31"/>
      <c r="N635" s="31"/>
      <c r="O635" s="31"/>
      <c r="P635" s="5"/>
      <c r="Q635" s="31"/>
    </row>
    <row r="636" spans="12:17" ht="19.5" customHeight="1">
      <c r="L636" s="31"/>
      <c r="M636" s="31"/>
      <c r="N636" s="31"/>
      <c r="O636" s="31"/>
      <c r="P636" s="5"/>
      <c r="Q636" s="31"/>
    </row>
    <row r="637" spans="12:17" ht="19.5" customHeight="1">
      <c r="L637" s="31"/>
      <c r="M637" s="31"/>
      <c r="N637" s="31"/>
      <c r="O637" s="31"/>
      <c r="P637" s="5"/>
      <c r="Q637" s="31"/>
    </row>
    <row r="638" spans="12:17" ht="19.5" customHeight="1">
      <c r="L638" s="31"/>
      <c r="M638" s="31"/>
      <c r="N638" s="31"/>
      <c r="O638" s="31"/>
      <c r="P638" s="5"/>
      <c r="Q638" s="31"/>
    </row>
    <row r="639" spans="12:17" ht="19.5" customHeight="1">
      <c r="L639" s="31"/>
      <c r="M639" s="31"/>
      <c r="N639" s="31"/>
      <c r="O639" s="31"/>
      <c r="P639" s="5"/>
      <c r="Q639" s="31"/>
    </row>
    <row r="640" spans="12:17" ht="19.5" customHeight="1">
      <c r="L640" s="31"/>
      <c r="M640" s="31"/>
      <c r="N640" s="31"/>
      <c r="O640" s="31"/>
      <c r="P640" s="5"/>
      <c r="Q640" s="31"/>
    </row>
    <row r="641" spans="12:17" ht="19.5" customHeight="1">
      <c r="L641" s="31"/>
      <c r="M641" s="31"/>
      <c r="N641" s="31"/>
      <c r="O641" s="31"/>
      <c r="P641" s="5"/>
      <c r="Q641" s="31"/>
    </row>
    <row r="642" spans="12:17" ht="19.5" customHeight="1">
      <c r="L642" s="31"/>
      <c r="M642" s="31"/>
      <c r="N642" s="31"/>
      <c r="O642" s="31"/>
      <c r="P642" s="5"/>
      <c r="Q642" s="31"/>
    </row>
    <row r="643" spans="12:17" ht="19.5" customHeight="1">
      <c r="L643" s="31"/>
      <c r="M643" s="31"/>
      <c r="N643" s="31"/>
      <c r="O643" s="31"/>
      <c r="P643" s="5"/>
      <c r="Q643" s="31"/>
    </row>
    <row r="644" spans="12:17" ht="19.5" customHeight="1">
      <c r="L644" s="31"/>
      <c r="M644" s="31"/>
      <c r="N644" s="31"/>
      <c r="O644" s="31"/>
      <c r="P644" s="5"/>
      <c r="Q644" s="31"/>
    </row>
    <row r="645" spans="12:17" ht="19.5" customHeight="1">
      <c r="L645" s="31"/>
      <c r="M645" s="31"/>
      <c r="N645" s="31"/>
      <c r="O645" s="31"/>
      <c r="P645" s="5"/>
      <c r="Q645" s="31"/>
    </row>
    <row r="646" spans="12:17" ht="19.5" customHeight="1">
      <c r="L646" s="31"/>
      <c r="M646" s="31"/>
      <c r="N646" s="31"/>
      <c r="O646" s="31"/>
      <c r="P646" s="5"/>
      <c r="Q646" s="31"/>
    </row>
    <row r="647" spans="12:17" ht="19.5" customHeight="1">
      <c r="L647" s="31"/>
      <c r="M647" s="31"/>
      <c r="N647" s="31"/>
      <c r="O647" s="31"/>
      <c r="P647" s="5"/>
      <c r="Q647" s="31"/>
    </row>
    <row r="648" spans="12:17" ht="19.5" customHeight="1">
      <c r="L648" s="31"/>
      <c r="M648" s="31"/>
      <c r="N648" s="31"/>
      <c r="O648" s="31"/>
      <c r="P648" s="5"/>
      <c r="Q648" s="31"/>
    </row>
    <row r="649" spans="12:17" ht="19.5" customHeight="1">
      <c r="L649" s="31"/>
      <c r="M649" s="31"/>
      <c r="N649" s="31"/>
      <c r="O649" s="31"/>
      <c r="P649" s="5"/>
      <c r="Q649" s="31"/>
    </row>
    <row r="650" spans="12:17" ht="19.5" customHeight="1">
      <c r="L650" s="31"/>
      <c r="M650" s="31"/>
      <c r="N650" s="31"/>
      <c r="O650" s="31"/>
      <c r="P650" s="5"/>
      <c r="Q650" s="31"/>
    </row>
    <row r="651" spans="12:17" ht="19.5" customHeight="1">
      <c r="L651" s="31"/>
      <c r="M651" s="31"/>
      <c r="N651" s="31"/>
      <c r="O651" s="31"/>
      <c r="P651" s="5"/>
      <c r="Q651" s="31"/>
    </row>
    <row r="652" spans="12:17" ht="19.5" customHeight="1">
      <c r="L652" s="31"/>
      <c r="M652" s="31"/>
      <c r="N652" s="31"/>
      <c r="O652" s="31"/>
      <c r="P652" s="5"/>
      <c r="Q652" s="31"/>
    </row>
    <row r="653" spans="12:17" ht="19.5" customHeight="1">
      <c r="L653" s="31"/>
      <c r="M653" s="31"/>
      <c r="N653" s="31"/>
      <c r="O653" s="31"/>
      <c r="P653" s="5"/>
      <c r="Q653" s="31"/>
    </row>
    <row r="654" spans="12:17" ht="19.5" customHeight="1">
      <c r="L654" s="31"/>
      <c r="M654" s="31"/>
      <c r="N654" s="31"/>
      <c r="O654" s="31"/>
      <c r="P654" s="5"/>
      <c r="Q654" s="31"/>
    </row>
    <row r="655" spans="12:17" ht="19.5" customHeight="1">
      <c r="L655" s="31"/>
      <c r="M655" s="31"/>
      <c r="N655" s="31"/>
      <c r="O655" s="31"/>
      <c r="P655" s="5"/>
      <c r="Q655" s="31"/>
    </row>
    <row r="656" spans="12:17" ht="19.5" customHeight="1">
      <c r="L656" s="31"/>
      <c r="M656" s="31"/>
      <c r="N656" s="31"/>
      <c r="O656" s="31"/>
      <c r="P656" s="5"/>
      <c r="Q656" s="31"/>
    </row>
    <row r="657" spans="12:17" ht="19.5" customHeight="1">
      <c r="L657" s="31"/>
      <c r="M657" s="31"/>
      <c r="N657" s="31"/>
      <c r="O657" s="31"/>
      <c r="P657" s="5"/>
      <c r="Q657" s="31"/>
    </row>
    <row r="658" spans="12:17" ht="19.5" customHeight="1">
      <c r="L658" s="31"/>
      <c r="M658" s="31"/>
      <c r="N658" s="31"/>
      <c r="O658" s="31"/>
      <c r="P658" s="5"/>
      <c r="Q658" s="31"/>
    </row>
    <row r="659" spans="12:17" ht="19.5" customHeight="1">
      <c r="L659" s="31"/>
      <c r="M659" s="31"/>
      <c r="N659" s="31"/>
      <c r="O659" s="31"/>
      <c r="P659" s="5"/>
      <c r="Q659" s="31"/>
    </row>
    <row r="660" spans="12:17" ht="19.5" customHeight="1">
      <c r="L660" s="31"/>
      <c r="M660" s="31"/>
      <c r="N660" s="31"/>
      <c r="O660" s="31"/>
      <c r="P660" s="5"/>
      <c r="Q660" s="31"/>
    </row>
    <row r="661" spans="12:17" ht="19.5" customHeight="1">
      <c r="L661" s="31"/>
      <c r="M661" s="31"/>
      <c r="N661" s="31"/>
      <c r="O661" s="31"/>
      <c r="P661" s="5"/>
      <c r="Q661" s="31"/>
    </row>
    <row r="662" spans="12:17" ht="19.5" customHeight="1">
      <c r="L662" s="31"/>
      <c r="M662" s="31"/>
      <c r="N662" s="31"/>
      <c r="O662" s="31"/>
      <c r="P662" s="5"/>
      <c r="Q662" s="31"/>
    </row>
    <row r="663" spans="12:17" ht="19.5" customHeight="1">
      <c r="L663" s="31"/>
      <c r="M663" s="31"/>
      <c r="N663" s="31"/>
      <c r="O663" s="31"/>
      <c r="P663" s="5"/>
      <c r="Q663" s="31"/>
    </row>
    <row r="664" spans="12:17" ht="19.5" customHeight="1">
      <c r="L664" s="31"/>
      <c r="M664" s="31"/>
      <c r="N664" s="31"/>
      <c r="O664" s="31"/>
      <c r="P664" s="5"/>
      <c r="Q664" s="31"/>
    </row>
    <row r="665" spans="12:17" ht="19.5" customHeight="1">
      <c r="L665" s="31"/>
      <c r="M665" s="31"/>
      <c r="N665" s="31"/>
      <c r="O665" s="31"/>
      <c r="P665" s="5"/>
      <c r="Q665" s="31"/>
    </row>
    <row r="666" spans="12:17" ht="19.5" customHeight="1">
      <c r="L666" s="31"/>
      <c r="M666" s="31"/>
      <c r="N666" s="31"/>
      <c r="O666" s="31"/>
      <c r="P666" s="5"/>
      <c r="Q666" s="31"/>
    </row>
    <row r="667" spans="12:17" ht="19.5" customHeight="1">
      <c r="L667" s="31"/>
      <c r="M667" s="31"/>
      <c r="N667" s="31"/>
      <c r="O667" s="31"/>
      <c r="P667" s="5"/>
      <c r="Q667" s="31"/>
    </row>
    <row r="668" spans="12:17" ht="19.5" customHeight="1">
      <c r="L668" s="31"/>
      <c r="M668" s="31"/>
      <c r="N668" s="31"/>
      <c r="O668" s="31"/>
      <c r="P668" s="5"/>
      <c r="Q668" s="31"/>
    </row>
    <row r="669" spans="12:17" ht="19.5" customHeight="1">
      <c r="L669" s="31"/>
      <c r="M669" s="31"/>
      <c r="N669" s="31"/>
      <c r="O669" s="31"/>
      <c r="P669" s="5"/>
      <c r="Q669" s="31"/>
    </row>
    <row r="670" spans="12:17" ht="19.5" customHeight="1">
      <c r="L670" s="31"/>
      <c r="M670" s="31"/>
      <c r="N670" s="31"/>
      <c r="O670" s="31"/>
      <c r="P670" s="5"/>
      <c r="Q670" s="31"/>
    </row>
    <row r="671" spans="12:17" ht="19.5" customHeight="1">
      <c r="L671" s="31"/>
      <c r="M671" s="31"/>
      <c r="N671" s="31"/>
      <c r="O671" s="31"/>
      <c r="P671" s="5"/>
      <c r="Q671" s="31"/>
    </row>
    <row r="672" spans="12:17" ht="19.5" customHeight="1">
      <c r="L672" s="31"/>
      <c r="M672" s="31"/>
      <c r="N672" s="31"/>
      <c r="O672" s="31"/>
      <c r="P672" s="5"/>
      <c r="Q672" s="31"/>
    </row>
    <row r="673" spans="12:17" ht="19.5" customHeight="1">
      <c r="L673" s="31"/>
      <c r="M673" s="31"/>
      <c r="N673" s="31"/>
      <c r="O673" s="31"/>
      <c r="P673" s="5"/>
      <c r="Q673" s="31"/>
    </row>
    <row r="674" spans="12:17" ht="19.5" customHeight="1">
      <c r="L674" s="31"/>
      <c r="M674" s="31"/>
      <c r="N674" s="31"/>
      <c r="O674" s="31"/>
      <c r="P674" s="5"/>
      <c r="Q674" s="31"/>
    </row>
    <row r="675" spans="12:17" ht="19.5" customHeight="1">
      <c r="L675" s="31"/>
      <c r="M675" s="31"/>
      <c r="N675" s="31"/>
      <c r="O675" s="31"/>
      <c r="P675" s="5"/>
      <c r="Q675" s="31"/>
    </row>
    <row r="676" spans="12:17" ht="19.5" customHeight="1">
      <c r="L676" s="31"/>
      <c r="M676" s="31"/>
      <c r="N676" s="31"/>
      <c r="O676" s="31"/>
      <c r="P676" s="5"/>
      <c r="Q676" s="31"/>
    </row>
    <row r="677" spans="12:17" ht="19.5" customHeight="1">
      <c r="L677" s="31"/>
      <c r="M677" s="31"/>
      <c r="N677" s="31"/>
      <c r="O677" s="31"/>
      <c r="P677" s="5"/>
      <c r="Q677" s="31"/>
    </row>
    <row r="678" spans="12:17" ht="19.5" customHeight="1">
      <c r="L678" s="31"/>
      <c r="M678" s="31"/>
      <c r="N678" s="31"/>
      <c r="O678" s="31"/>
      <c r="P678" s="5"/>
      <c r="Q678" s="31"/>
    </row>
    <row r="679" spans="12:17" ht="19.5" customHeight="1">
      <c r="L679" s="31"/>
      <c r="M679" s="31"/>
      <c r="N679" s="31"/>
      <c r="O679" s="31"/>
      <c r="P679" s="5"/>
      <c r="Q679" s="31"/>
    </row>
    <row r="680" spans="12:17" ht="19.5" customHeight="1">
      <c r="L680" s="31"/>
      <c r="M680" s="31"/>
      <c r="N680" s="31"/>
      <c r="O680" s="31"/>
      <c r="P680" s="5"/>
      <c r="Q680" s="31"/>
    </row>
    <row r="681" spans="12:17" ht="19.5" customHeight="1">
      <c r="L681" s="31"/>
      <c r="M681" s="31"/>
      <c r="N681" s="31"/>
      <c r="O681" s="31"/>
      <c r="P681" s="5"/>
      <c r="Q681" s="31"/>
    </row>
    <row r="682" spans="12:17" ht="19.5" customHeight="1">
      <c r="L682" s="31"/>
      <c r="M682" s="31"/>
      <c r="N682" s="31"/>
      <c r="O682" s="31"/>
      <c r="P682" s="5"/>
      <c r="Q682" s="31"/>
    </row>
    <row r="683" spans="12:17" ht="19.5" customHeight="1">
      <c r="L683" s="31"/>
      <c r="M683" s="31"/>
      <c r="N683" s="31"/>
      <c r="O683" s="31"/>
      <c r="P683" s="5"/>
      <c r="Q683" s="31"/>
    </row>
    <row r="684" spans="12:17" ht="19.5" customHeight="1">
      <c r="L684" s="31"/>
      <c r="M684" s="31"/>
      <c r="N684" s="31"/>
      <c r="O684" s="31"/>
      <c r="P684" s="5"/>
      <c r="Q684" s="31"/>
    </row>
    <row r="685" spans="12:17" ht="19.5" customHeight="1">
      <c r="L685" s="31"/>
      <c r="M685" s="31"/>
      <c r="N685" s="31"/>
      <c r="O685" s="31"/>
      <c r="P685" s="5"/>
      <c r="Q685" s="31"/>
    </row>
    <row r="686" spans="12:17" ht="19.5" customHeight="1">
      <c r="L686" s="31"/>
      <c r="M686" s="31"/>
      <c r="N686" s="31"/>
      <c r="O686" s="31"/>
      <c r="P686" s="5"/>
      <c r="Q686" s="31"/>
    </row>
    <row r="687" spans="12:17" ht="19.5" customHeight="1">
      <c r="L687" s="31"/>
      <c r="M687" s="31"/>
      <c r="N687" s="31"/>
      <c r="O687" s="31"/>
      <c r="P687" s="5"/>
      <c r="Q687" s="31"/>
    </row>
    <row r="688" spans="12:17" ht="19.5" customHeight="1">
      <c r="L688" s="31"/>
      <c r="M688" s="31"/>
      <c r="N688" s="31"/>
      <c r="O688" s="31"/>
      <c r="P688" s="5"/>
      <c r="Q688" s="31"/>
    </row>
    <row r="689" spans="12:17" ht="19.5" customHeight="1">
      <c r="L689" s="31"/>
      <c r="M689" s="31"/>
      <c r="N689" s="31"/>
      <c r="O689" s="31"/>
      <c r="P689" s="5"/>
      <c r="Q689" s="31"/>
    </row>
    <row r="690" spans="12:17" ht="19.5" customHeight="1">
      <c r="L690" s="31"/>
      <c r="M690" s="31"/>
      <c r="N690" s="31"/>
      <c r="O690" s="31"/>
      <c r="P690" s="5"/>
      <c r="Q690" s="31"/>
    </row>
    <row r="691" spans="12:17" ht="19.5" customHeight="1">
      <c r="L691" s="31"/>
      <c r="M691" s="31"/>
      <c r="N691" s="31"/>
      <c r="O691" s="31"/>
      <c r="P691" s="5"/>
      <c r="Q691" s="31"/>
    </row>
    <row r="692" spans="12:17" ht="19.5" customHeight="1">
      <c r="L692" s="31"/>
      <c r="M692" s="31"/>
      <c r="N692" s="31"/>
      <c r="O692" s="31"/>
      <c r="P692" s="5"/>
      <c r="Q692" s="31"/>
    </row>
    <row r="693" spans="12:17" ht="19.5" customHeight="1">
      <c r="L693" s="31"/>
      <c r="M693" s="31"/>
      <c r="N693" s="31"/>
      <c r="O693" s="31"/>
      <c r="P693" s="5"/>
      <c r="Q693" s="31"/>
    </row>
    <row r="694" spans="12:17" ht="19.5" customHeight="1">
      <c r="L694" s="31"/>
      <c r="M694" s="31"/>
      <c r="N694" s="31"/>
      <c r="O694" s="31"/>
      <c r="P694" s="5"/>
      <c r="Q694" s="31"/>
    </row>
    <row r="695" spans="12:17" ht="19.5" customHeight="1">
      <c r="L695" s="31"/>
      <c r="M695" s="31"/>
      <c r="N695" s="31"/>
      <c r="O695" s="31"/>
      <c r="P695" s="5"/>
      <c r="Q695" s="31"/>
    </row>
    <row r="696" spans="12:17" ht="19.5" customHeight="1">
      <c r="L696" s="31"/>
      <c r="M696" s="31"/>
      <c r="N696" s="31"/>
      <c r="O696" s="31"/>
      <c r="P696" s="5"/>
      <c r="Q696" s="31"/>
    </row>
    <row r="697" spans="12:17" ht="19.5" customHeight="1">
      <c r="L697" s="31"/>
      <c r="M697" s="31"/>
      <c r="N697" s="31"/>
      <c r="O697" s="31"/>
      <c r="P697" s="5"/>
      <c r="Q697" s="31"/>
    </row>
    <row r="698" spans="12:17" ht="19.5" customHeight="1">
      <c r="L698" s="31"/>
      <c r="M698" s="31"/>
      <c r="N698" s="31"/>
      <c r="O698" s="31"/>
      <c r="P698" s="5"/>
      <c r="Q698" s="31"/>
    </row>
    <row r="699" spans="12:17" ht="19.5" customHeight="1">
      <c r="L699" s="31"/>
      <c r="M699" s="31"/>
      <c r="N699" s="31"/>
      <c r="O699" s="31"/>
      <c r="P699" s="5"/>
      <c r="Q699" s="31"/>
    </row>
    <row r="700" spans="12:17" ht="19.5" customHeight="1">
      <c r="L700" s="31"/>
      <c r="M700" s="31"/>
      <c r="N700" s="31"/>
      <c r="O700" s="31"/>
      <c r="P700" s="5"/>
      <c r="Q700" s="31"/>
    </row>
    <row r="701" spans="12:17" ht="19.5" customHeight="1">
      <c r="L701" s="31"/>
      <c r="M701" s="31"/>
      <c r="N701" s="31"/>
      <c r="O701" s="31"/>
      <c r="P701" s="5"/>
      <c r="Q701" s="31"/>
    </row>
    <row r="702" spans="12:17" ht="19.5" customHeight="1">
      <c r="L702" s="31"/>
      <c r="M702" s="31"/>
      <c r="N702" s="31"/>
      <c r="O702" s="31"/>
      <c r="P702" s="5"/>
      <c r="Q702" s="31"/>
    </row>
    <row r="703" spans="12:17" ht="19.5" customHeight="1">
      <c r="L703" s="31"/>
      <c r="M703" s="31"/>
      <c r="N703" s="31"/>
      <c r="O703" s="31"/>
      <c r="P703" s="5"/>
      <c r="Q703" s="31"/>
    </row>
    <row r="704" spans="12:17" ht="19.5" customHeight="1">
      <c r="L704" s="31"/>
      <c r="M704" s="31"/>
      <c r="N704" s="31"/>
      <c r="O704" s="31"/>
      <c r="P704" s="5"/>
      <c r="Q704" s="31"/>
    </row>
    <row r="705" spans="12:17" ht="19.5" customHeight="1">
      <c r="L705" s="31"/>
      <c r="M705" s="31"/>
      <c r="N705" s="31"/>
      <c r="O705" s="31"/>
      <c r="P705" s="5"/>
      <c r="Q705" s="31"/>
    </row>
    <row r="706" spans="12:17" ht="19.5" customHeight="1">
      <c r="L706" s="31"/>
      <c r="M706" s="31"/>
      <c r="N706" s="31"/>
      <c r="O706" s="31"/>
      <c r="P706" s="5"/>
      <c r="Q706" s="31"/>
    </row>
    <row r="707" spans="12:17" ht="19.5" customHeight="1">
      <c r="L707" s="31"/>
      <c r="M707" s="31"/>
      <c r="N707" s="31"/>
      <c r="O707" s="31"/>
      <c r="P707" s="5"/>
      <c r="Q707" s="31"/>
    </row>
    <row r="708" spans="12:17" ht="19.5" customHeight="1">
      <c r="L708" s="31"/>
      <c r="M708" s="31"/>
      <c r="N708" s="31"/>
      <c r="O708" s="31"/>
      <c r="P708" s="5"/>
      <c r="Q708" s="31"/>
    </row>
    <row r="709" spans="12:17" ht="19.5" customHeight="1">
      <c r="L709" s="31"/>
      <c r="M709" s="31"/>
      <c r="N709" s="31"/>
      <c r="O709" s="31"/>
      <c r="P709" s="5"/>
      <c r="Q709" s="31"/>
    </row>
    <row r="710" spans="12:17" ht="19.5" customHeight="1">
      <c r="L710" s="31"/>
      <c r="M710" s="31"/>
      <c r="N710" s="31"/>
      <c r="O710" s="31"/>
      <c r="P710" s="5"/>
      <c r="Q710" s="31"/>
    </row>
    <row r="711" spans="12:17" ht="19.5" customHeight="1">
      <c r="L711" s="31"/>
      <c r="M711" s="31"/>
      <c r="N711" s="31"/>
      <c r="O711" s="31"/>
      <c r="P711" s="5"/>
      <c r="Q711" s="31"/>
    </row>
    <row r="712" spans="12:17" ht="19.5" customHeight="1">
      <c r="L712" s="31"/>
      <c r="M712" s="31"/>
      <c r="N712" s="31"/>
      <c r="O712" s="31"/>
      <c r="P712" s="5"/>
      <c r="Q712" s="31"/>
    </row>
    <row r="713" spans="12:17" ht="19.5" customHeight="1">
      <c r="L713" s="31"/>
      <c r="M713" s="31"/>
      <c r="N713" s="31"/>
      <c r="O713" s="31"/>
      <c r="P713" s="5"/>
      <c r="Q713" s="31"/>
    </row>
    <row r="714" spans="12:17" ht="19.5" customHeight="1">
      <c r="L714" s="31"/>
      <c r="M714" s="31"/>
      <c r="N714" s="31"/>
      <c r="O714" s="31"/>
      <c r="P714" s="5"/>
      <c r="Q714" s="31"/>
    </row>
    <row r="715" spans="12:17" ht="19.5" customHeight="1">
      <c r="L715" s="31"/>
      <c r="M715" s="31"/>
      <c r="N715" s="31"/>
      <c r="O715" s="31"/>
      <c r="P715" s="5"/>
      <c r="Q715" s="31"/>
    </row>
    <row r="716" spans="12:17" ht="19.5" customHeight="1">
      <c r="L716" s="31"/>
      <c r="M716" s="31"/>
      <c r="N716" s="31"/>
      <c r="O716" s="31"/>
      <c r="P716" s="5"/>
      <c r="Q716" s="31"/>
    </row>
    <row r="717" spans="12:17" ht="19.5" customHeight="1">
      <c r="L717" s="31"/>
      <c r="M717" s="31"/>
      <c r="N717" s="31"/>
      <c r="O717" s="31"/>
      <c r="P717" s="5"/>
      <c r="Q717" s="31"/>
    </row>
    <row r="718" spans="12:17" ht="19.5" customHeight="1">
      <c r="L718" s="31"/>
      <c r="M718" s="31"/>
      <c r="N718" s="31"/>
      <c r="O718" s="31"/>
      <c r="P718" s="5"/>
      <c r="Q718" s="31"/>
    </row>
    <row r="719" spans="12:17" ht="19.5" customHeight="1">
      <c r="L719" s="31"/>
      <c r="M719" s="31"/>
      <c r="N719" s="31"/>
      <c r="O719" s="31"/>
      <c r="P719" s="5"/>
      <c r="Q719" s="31"/>
    </row>
    <row r="720" spans="12:17" ht="19.5" customHeight="1">
      <c r="L720" s="31"/>
      <c r="M720" s="31"/>
      <c r="N720" s="31"/>
      <c r="O720" s="31"/>
      <c r="P720" s="5"/>
      <c r="Q720" s="31"/>
    </row>
    <row r="721" spans="12:17" ht="19.5" customHeight="1">
      <c r="L721" s="31"/>
      <c r="M721" s="31"/>
      <c r="N721" s="31"/>
      <c r="O721" s="31"/>
      <c r="P721" s="5"/>
      <c r="Q721" s="31"/>
    </row>
    <row r="722" spans="12:17" ht="19.5" customHeight="1">
      <c r="L722" s="31"/>
      <c r="M722" s="31"/>
      <c r="N722" s="31"/>
      <c r="O722" s="31"/>
      <c r="P722" s="5"/>
      <c r="Q722" s="31"/>
    </row>
    <row r="723" spans="12:17" ht="19.5" customHeight="1">
      <c r="L723" s="31"/>
      <c r="M723" s="31"/>
      <c r="N723" s="31"/>
      <c r="O723" s="31"/>
      <c r="P723" s="5"/>
      <c r="Q723" s="31"/>
    </row>
    <row r="724" spans="12:17" ht="19.5" customHeight="1">
      <c r="L724" s="31"/>
      <c r="M724" s="31"/>
      <c r="N724" s="31"/>
      <c r="O724" s="31"/>
      <c r="P724" s="5"/>
      <c r="Q724" s="31"/>
    </row>
    <row r="725" spans="12:17" ht="19.5" customHeight="1">
      <c r="L725" s="31"/>
      <c r="M725" s="31"/>
      <c r="N725" s="31"/>
      <c r="O725" s="31"/>
      <c r="P725" s="5"/>
      <c r="Q725" s="31"/>
    </row>
    <row r="726" spans="12:17" ht="19.5" customHeight="1">
      <c r="L726" s="31"/>
      <c r="M726" s="31"/>
      <c r="N726" s="31"/>
      <c r="O726" s="31"/>
      <c r="P726" s="5"/>
      <c r="Q726" s="31"/>
    </row>
    <row r="727" spans="12:17" ht="19.5" customHeight="1">
      <c r="L727" s="31"/>
      <c r="M727" s="31"/>
      <c r="N727" s="31"/>
      <c r="O727" s="31"/>
      <c r="P727" s="5"/>
      <c r="Q727" s="31"/>
    </row>
    <row r="728" spans="12:17" ht="19.5" customHeight="1">
      <c r="L728" s="31"/>
      <c r="M728" s="31"/>
      <c r="N728" s="31"/>
      <c r="O728" s="31"/>
      <c r="P728" s="5"/>
      <c r="Q728" s="31"/>
    </row>
    <row r="729" spans="12:17" ht="19.5" customHeight="1">
      <c r="L729" s="31"/>
      <c r="M729" s="31"/>
      <c r="N729" s="31"/>
      <c r="O729" s="31"/>
      <c r="P729" s="5"/>
      <c r="Q729" s="31"/>
    </row>
    <row r="730" spans="12:17" ht="19.5" customHeight="1">
      <c r="L730" s="31"/>
      <c r="M730" s="31"/>
      <c r="N730" s="31"/>
      <c r="O730" s="31"/>
      <c r="P730" s="5"/>
      <c r="Q730" s="31"/>
    </row>
    <row r="731" spans="12:17" ht="19.5" customHeight="1">
      <c r="L731" s="31"/>
      <c r="M731" s="31"/>
      <c r="N731" s="31"/>
      <c r="O731" s="31"/>
      <c r="P731" s="5"/>
      <c r="Q731" s="31"/>
    </row>
    <row r="732" spans="12:17" ht="19.5" customHeight="1">
      <c r="L732" s="31"/>
      <c r="M732" s="31"/>
      <c r="N732" s="31"/>
      <c r="O732" s="31"/>
      <c r="P732" s="5"/>
      <c r="Q732" s="31"/>
    </row>
    <row r="733" spans="12:17" ht="19.5" customHeight="1">
      <c r="L733" s="31"/>
      <c r="M733" s="31"/>
      <c r="N733" s="31"/>
      <c r="O733" s="31"/>
      <c r="P733" s="5"/>
      <c r="Q733" s="31"/>
    </row>
    <row r="734" spans="12:17" ht="19.5" customHeight="1">
      <c r="L734" s="31"/>
      <c r="M734" s="31"/>
      <c r="N734" s="31"/>
      <c r="O734" s="31"/>
      <c r="P734" s="5"/>
      <c r="Q734" s="31"/>
    </row>
    <row r="735" spans="12:17" ht="19.5" customHeight="1">
      <c r="L735" s="31"/>
      <c r="M735" s="31"/>
      <c r="N735" s="31"/>
      <c r="O735" s="31"/>
      <c r="P735" s="5"/>
      <c r="Q735" s="31"/>
    </row>
    <row r="736" spans="12:17" ht="19.5" customHeight="1">
      <c r="L736" s="31"/>
      <c r="M736" s="31"/>
      <c r="N736" s="31"/>
      <c r="O736" s="31"/>
      <c r="P736" s="5"/>
      <c r="Q736" s="31"/>
    </row>
    <row r="737" spans="12:17" ht="19.5" customHeight="1">
      <c r="L737" s="31"/>
      <c r="M737" s="31"/>
      <c r="N737" s="31"/>
      <c r="O737" s="31"/>
      <c r="P737" s="5"/>
      <c r="Q737" s="31"/>
    </row>
    <row r="738" spans="12:17" ht="19.5" customHeight="1">
      <c r="L738" s="31"/>
      <c r="M738" s="31"/>
      <c r="N738" s="31"/>
      <c r="O738" s="31"/>
      <c r="P738" s="5"/>
      <c r="Q738" s="31"/>
    </row>
    <row r="739" spans="12:17" ht="19.5" customHeight="1">
      <c r="L739" s="31"/>
      <c r="M739" s="31"/>
      <c r="N739" s="31"/>
      <c r="O739" s="31"/>
      <c r="P739" s="5"/>
      <c r="Q739" s="31"/>
    </row>
    <row r="740" spans="12:17" ht="19.5" customHeight="1">
      <c r="L740" s="31"/>
      <c r="M740" s="31"/>
      <c r="N740" s="31"/>
      <c r="O740" s="31"/>
      <c r="P740" s="5"/>
      <c r="Q740" s="31"/>
    </row>
    <row r="741" spans="12:17" ht="19.5" customHeight="1">
      <c r="L741" s="31"/>
      <c r="M741" s="31"/>
      <c r="N741" s="31"/>
      <c r="O741" s="31"/>
      <c r="P741" s="5"/>
      <c r="Q741" s="31"/>
    </row>
    <row r="742" spans="12:17" ht="19.5" customHeight="1">
      <c r="L742" s="31"/>
      <c r="M742" s="31"/>
      <c r="N742" s="31"/>
      <c r="O742" s="31"/>
      <c r="P742" s="5"/>
      <c r="Q742" s="31"/>
    </row>
    <row r="743" spans="12:17" ht="19.5" customHeight="1">
      <c r="L743" s="31"/>
      <c r="M743" s="31"/>
      <c r="N743" s="31"/>
      <c r="O743" s="31"/>
      <c r="P743" s="5"/>
      <c r="Q743" s="31"/>
    </row>
    <row r="744" spans="12:17" ht="19.5" customHeight="1">
      <c r="L744" s="31"/>
      <c r="M744" s="31"/>
      <c r="N744" s="31"/>
      <c r="O744" s="31"/>
      <c r="P744" s="5"/>
      <c r="Q744" s="31"/>
    </row>
    <row r="745" spans="12:17" ht="19.5" customHeight="1">
      <c r="L745" s="31"/>
      <c r="M745" s="31"/>
      <c r="N745" s="31"/>
      <c r="O745" s="31"/>
      <c r="P745" s="5"/>
      <c r="Q745" s="31"/>
    </row>
    <row r="746" spans="12:17" ht="19.5" customHeight="1">
      <c r="L746" s="31"/>
      <c r="M746" s="31"/>
      <c r="N746" s="31"/>
      <c r="O746" s="31"/>
      <c r="P746" s="5"/>
      <c r="Q746" s="31"/>
    </row>
    <row r="747" spans="12:17" ht="19.5" customHeight="1">
      <c r="L747" s="31"/>
      <c r="M747" s="31"/>
      <c r="N747" s="31"/>
      <c r="O747" s="31"/>
      <c r="P747" s="5"/>
      <c r="Q747" s="31"/>
    </row>
    <row r="748" spans="12:17" ht="19.5" customHeight="1">
      <c r="L748" s="31"/>
      <c r="M748" s="31"/>
      <c r="N748" s="31"/>
      <c r="O748" s="31"/>
      <c r="P748" s="5"/>
      <c r="Q748" s="31"/>
    </row>
    <row r="749" spans="12:17" ht="19.5" customHeight="1">
      <c r="L749" s="31"/>
      <c r="M749" s="31"/>
      <c r="N749" s="31"/>
      <c r="O749" s="31"/>
      <c r="P749" s="5"/>
      <c r="Q749" s="31"/>
    </row>
    <row r="750" spans="12:17" ht="19.5" customHeight="1">
      <c r="L750" s="31"/>
      <c r="M750" s="31"/>
      <c r="N750" s="31"/>
      <c r="O750" s="31"/>
      <c r="P750" s="5"/>
      <c r="Q750" s="31"/>
    </row>
    <row r="751" spans="12:17" ht="19.5" customHeight="1">
      <c r="L751" s="31"/>
      <c r="M751" s="31"/>
      <c r="N751" s="31"/>
      <c r="O751" s="31"/>
      <c r="P751" s="5"/>
      <c r="Q751" s="31"/>
    </row>
    <row r="752" spans="12:17" ht="19.5" customHeight="1">
      <c r="L752" s="31"/>
      <c r="M752" s="31"/>
      <c r="N752" s="31"/>
      <c r="O752" s="31"/>
      <c r="P752" s="5"/>
      <c r="Q752" s="31"/>
    </row>
    <row r="753" spans="12:17" ht="19.5" customHeight="1">
      <c r="L753" s="31"/>
      <c r="M753" s="31"/>
      <c r="N753" s="31"/>
      <c r="O753" s="31"/>
      <c r="P753" s="5"/>
      <c r="Q753" s="31"/>
    </row>
    <row r="754" spans="12:17" ht="19.5" customHeight="1">
      <c r="L754" s="31"/>
      <c r="M754" s="31"/>
      <c r="N754" s="31"/>
      <c r="O754" s="31"/>
      <c r="P754" s="5"/>
      <c r="Q754" s="31"/>
    </row>
    <row r="755" spans="12:17" ht="19.5" customHeight="1">
      <c r="L755" s="31"/>
      <c r="M755" s="31"/>
      <c r="N755" s="31"/>
      <c r="O755" s="31"/>
      <c r="P755" s="5"/>
      <c r="Q755" s="31"/>
    </row>
    <row r="756" spans="12:17" ht="19.5" customHeight="1">
      <c r="L756" s="31"/>
      <c r="M756" s="31"/>
      <c r="N756" s="31"/>
      <c r="O756" s="31"/>
      <c r="P756" s="5"/>
      <c r="Q756" s="31"/>
    </row>
    <row r="757" spans="12:17" ht="19.5" customHeight="1">
      <c r="L757" s="31"/>
      <c r="M757" s="31"/>
      <c r="N757" s="31"/>
      <c r="O757" s="31"/>
      <c r="P757" s="5"/>
      <c r="Q757" s="31"/>
    </row>
    <row r="758" spans="12:17" ht="19.5" customHeight="1">
      <c r="L758" s="31"/>
      <c r="M758" s="31"/>
      <c r="N758" s="31"/>
      <c r="O758" s="31"/>
      <c r="P758" s="5"/>
      <c r="Q758" s="31"/>
    </row>
    <row r="759" spans="12:17" ht="19.5" customHeight="1">
      <c r="L759" s="31"/>
      <c r="M759" s="31"/>
      <c r="N759" s="31"/>
      <c r="O759" s="31"/>
      <c r="P759" s="5"/>
      <c r="Q759" s="31"/>
    </row>
    <row r="760" spans="12:17" ht="19.5" customHeight="1">
      <c r="L760" s="31"/>
      <c r="M760" s="31"/>
      <c r="N760" s="31"/>
      <c r="O760" s="31"/>
      <c r="P760" s="5"/>
      <c r="Q760" s="31"/>
    </row>
    <row r="761" spans="12:17" ht="19.5" customHeight="1">
      <c r="L761" s="31"/>
      <c r="M761" s="31"/>
      <c r="N761" s="31"/>
      <c r="O761" s="31"/>
      <c r="P761" s="5"/>
      <c r="Q761" s="31"/>
    </row>
    <row r="762" spans="12:17" ht="19.5" customHeight="1">
      <c r="L762" s="31"/>
      <c r="M762" s="31"/>
      <c r="N762" s="31"/>
      <c r="O762" s="31"/>
      <c r="P762" s="5"/>
      <c r="Q762" s="31"/>
    </row>
    <row r="763" spans="12:17" ht="19.5" customHeight="1">
      <c r="L763" s="31"/>
      <c r="M763" s="31"/>
      <c r="N763" s="31"/>
      <c r="O763" s="31"/>
      <c r="P763" s="5"/>
      <c r="Q763" s="31"/>
    </row>
    <row r="764" spans="12:17" ht="19.5" customHeight="1">
      <c r="L764" s="31"/>
      <c r="M764" s="31"/>
      <c r="N764" s="31"/>
      <c r="O764" s="31"/>
      <c r="P764" s="5"/>
      <c r="Q764" s="31"/>
    </row>
    <row r="765" spans="12:17" ht="19.5" customHeight="1">
      <c r="L765" s="31"/>
      <c r="M765" s="31"/>
      <c r="N765" s="31"/>
      <c r="O765" s="31"/>
      <c r="P765" s="5"/>
      <c r="Q765" s="31"/>
    </row>
    <row r="766" spans="12:17" ht="19.5" customHeight="1">
      <c r="L766" s="31"/>
      <c r="M766" s="31"/>
      <c r="N766" s="31"/>
      <c r="O766" s="31"/>
      <c r="P766" s="5"/>
      <c r="Q766" s="31"/>
    </row>
    <row r="767" spans="12:17" ht="19.5" customHeight="1">
      <c r="L767" s="31"/>
      <c r="M767" s="31"/>
      <c r="N767" s="31"/>
      <c r="O767" s="31"/>
      <c r="P767" s="5"/>
      <c r="Q767" s="31"/>
    </row>
    <row r="768" spans="12:17" ht="19.5" customHeight="1">
      <c r="L768" s="31"/>
      <c r="M768" s="31"/>
      <c r="N768" s="31"/>
      <c r="O768" s="31"/>
      <c r="P768" s="5"/>
      <c r="Q768" s="31"/>
    </row>
    <row r="769" spans="12:17" ht="19.5" customHeight="1">
      <c r="L769" s="31"/>
      <c r="M769" s="31"/>
      <c r="N769" s="31"/>
      <c r="O769" s="31"/>
      <c r="P769" s="5"/>
      <c r="Q769" s="31"/>
    </row>
    <row r="770" spans="12:17" ht="19.5" customHeight="1">
      <c r="L770" s="31"/>
      <c r="M770" s="31"/>
      <c r="N770" s="31"/>
      <c r="O770" s="31"/>
      <c r="P770" s="5"/>
      <c r="Q770" s="31"/>
    </row>
    <row r="771" spans="12:17" ht="19.5" customHeight="1">
      <c r="L771" s="31"/>
      <c r="M771" s="31"/>
      <c r="N771" s="31"/>
      <c r="O771" s="31"/>
      <c r="P771" s="5"/>
      <c r="Q771" s="31"/>
    </row>
    <row r="772" spans="12:17" ht="19.5" customHeight="1">
      <c r="L772" s="31"/>
      <c r="M772" s="31"/>
      <c r="N772" s="31"/>
      <c r="O772" s="31"/>
      <c r="P772" s="5"/>
      <c r="Q772" s="31"/>
    </row>
    <row r="773" spans="12:17" ht="19.5" customHeight="1">
      <c r="L773" s="31"/>
      <c r="M773" s="31"/>
      <c r="N773" s="31"/>
      <c r="O773" s="31"/>
      <c r="P773" s="5"/>
      <c r="Q773" s="31"/>
    </row>
    <row r="774" spans="12:17" ht="19.5" customHeight="1">
      <c r="L774" s="31"/>
      <c r="M774" s="31"/>
      <c r="N774" s="31"/>
      <c r="O774" s="31"/>
      <c r="P774" s="5"/>
      <c r="Q774" s="31"/>
    </row>
    <row r="775" spans="12:17" ht="19.5" customHeight="1">
      <c r="L775" s="31"/>
      <c r="M775" s="31"/>
      <c r="N775" s="31"/>
      <c r="O775" s="31"/>
      <c r="P775" s="5"/>
      <c r="Q775" s="31"/>
    </row>
    <row r="776" spans="12:17" ht="19.5" customHeight="1">
      <c r="L776" s="31"/>
      <c r="M776" s="31"/>
      <c r="N776" s="31"/>
      <c r="O776" s="31"/>
      <c r="P776" s="5"/>
      <c r="Q776" s="31"/>
    </row>
    <row r="777" spans="12:17" ht="19.5" customHeight="1">
      <c r="L777" s="31"/>
      <c r="M777" s="31"/>
      <c r="N777" s="31"/>
      <c r="O777" s="31"/>
      <c r="P777" s="5"/>
      <c r="Q777" s="31"/>
    </row>
    <row r="778" spans="12:17" ht="19.5" customHeight="1">
      <c r="L778" s="31"/>
      <c r="M778" s="31"/>
      <c r="N778" s="31"/>
      <c r="O778" s="31"/>
      <c r="P778" s="5"/>
      <c r="Q778" s="31"/>
    </row>
    <row r="779" spans="12:17" ht="19.5" customHeight="1">
      <c r="L779" s="31"/>
      <c r="M779" s="31"/>
      <c r="N779" s="31"/>
      <c r="O779" s="31"/>
      <c r="P779" s="5"/>
      <c r="Q779" s="31"/>
    </row>
    <row r="780" spans="12:17" ht="19.5" customHeight="1">
      <c r="L780" s="31"/>
      <c r="M780" s="31"/>
      <c r="N780" s="31"/>
      <c r="O780" s="31"/>
      <c r="P780" s="5"/>
      <c r="Q780" s="31"/>
    </row>
    <row r="781" spans="12:17" ht="19.5" customHeight="1">
      <c r="L781" s="31"/>
      <c r="M781" s="31"/>
      <c r="N781" s="31"/>
      <c r="O781" s="31"/>
      <c r="P781" s="5"/>
      <c r="Q781" s="31"/>
    </row>
    <row r="782" spans="12:17" ht="19.5" customHeight="1">
      <c r="L782" s="31"/>
      <c r="M782" s="31"/>
      <c r="N782" s="31"/>
      <c r="O782" s="31"/>
      <c r="P782" s="5"/>
      <c r="Q782" s="31"/>
    </row>
    <row r="783" spans="12:17" ht="19.5" customHeight="1">
      <c r="L783" s="31"/>
      <c r="M783" s="31"/>
      <c r="N783" s="31"/>
      <c r="O783" s="31"/>
      <c r="P783" s="5"/>
      <c r="Q783" s="31"/>
    </row>
    <row r="784" spans="12:17" ht="19.5" customHeight="1">
      <c r="L784" s="31"/>
      <c r="M784" s="31"/>
      <c r="N784" s="31"/>
      <c r="O784" s="31"/>
      <c r="P784" s="5"/>
      <c r="Q784" s="31"/>
    </row>
    <row r="785" spans="12:17" ht="19.5" customHeight="1">
      <c r="L785" s="31"/>
      <c r="M785" s="31"/>
      <c r="N785" s="31"/>
      <c r="O785" s="31"/>
      <c r="P785" s="5"/>
      <c r="Q785" s="31"/>
    </row>
    <row r="786" spans="12:17" ht="19.5" customHeight="1">
      <c r="L786" s="31"/>
      <c r="M786" s="31"/>
      <c r="N786" s="31"/>
      <c r="O786" s="31"/>
      <c r="P786" s="5"/>
      <c r="Q786" s="31"/>
    </row>
    <row r="787" spans="12:17" ht="19.5" customHeight="1">
      <c r="L787" s="31"/>
      <c r="M787" s="31"/>
      <c r="N787" s="31"/>
      <c r="O787" s="31"/>
      <c r="P787" s="5"/>
      <c r="Q787" s="31"/>
    </row>
    <row r="788" spans="12:17" ht="19.5" customHeight="1">
      <c r="L788" s="31"/>
      <c r="M788" s="31"/>
      <c r="N788" s="31"/>
      <c r="O788" s="31"/>
      <c r="P788" s="5"/>
      <c r="Q788" s="31"/>
    </row>
    <row r="789" spans="12:17" ht="19.5" customHeight="1">
      <c r="L789" s="31"/>
      <c r="M789" s="31"/>
      <c r="N789" s="31"/>
      <c r="O789" s="31"/>
      <c r="P789" s="5"/>
      <c r="Q789" s="31"/>
    </row>
    <row r="790" spans="12:17" ht="19.5" customHeight="1">
      <c r="L790" s="31"/>
      <c r="M790" s="31"/>
      <c r="N790" s="31"/>
      <c r="O790" s="31"/>
      <c r="P790" s="5"/>
      <c r="Q790" s="31"/>
    </row>
    <row r="791" spans="12:17" ht="19.5" customHeight="1">
      <c r="L791" s="31"/>
      <c r="M791" s="31"/>
      <c r="N791" s="31"/>
      <c r="O791" s="31"/>
      <c r="P791" s="5"/>
      <c r="Q791" s="31"/>
    </row>
    <row r="792" spans="12:17" ht="19.5" customHeight="1">
      <c r="L792" s="31"/>
      <c r="M792" s="31"/>
      <c r="N792" s="31"/>
      <c r="O792" s="31"/>
      <c r="P792" s="5"/>
      <c r="Q792" s="31"/>
    </row>
    <row r="793" spans="12:17" ht="19.5" customHeight="1">
      <c r="L793" s="31"/>
      <c r="M793" s="31"/>
      <c r="N793" s="31"/>
      <c r="O793" s="31"/>
      <c r="P793" s="5"/>
      <c r="Q793" s="31"/>
    </row>
    <row r="794" spans="12:17" ht="19.5" customHeight="1">
      <c r="L794" s="31"/>
      <c r="M794" s="31"/>
      <c r="N794" s="31"/>
      <c r="O794" s="31"/>
      <c r="P794" s="5"/>
      <c r="Q794" s="31"/>
    </row>
    <row r="795" spans="12:17" ht="19.5" customHeight="1">
      <c r="L795" s="31"/>
      <c r="M795" s="31"/>
      <c r="N795" s="31"/>
      <c r="O795" s="31"/>
      <c r="P795" s="5"/>
      <c r="Q795" s="31"/>
    </row>
    <row r="796" spans="12:17" ht="19.5" customHeight="1">
      <c r="L796" s="31"/>
      <c r="M796" s="31"/>
      <c r="N796" s="31"/>
      <c r="O796" s="31"/>
      <c r="P796" s="5"/>
      <c r="Q796" s="31"/>
    </row>
    <row r="797" spans="12:17" ht="19.5" customHeight="1">
      <c r="L797" s="31"/>
      <c r="M797" s="31"/>
      <c r="N797" s="31"/>
      <c r="O797" s="31"/>
      <c r="P797" s="5"/>
      <c r="Q797" s="31"/>
    </row>
    <row r="798" spans="12:17" ht="19.5" customHeight="1">
      <c r="L798" s="31"/>
      <c r="M798" s="31"/>
      <c r="N798" s="31"/>
      <c r="O798" s="31"/>
      <c r="P798" s="5"/>
      <c r="Q798" s="31"/>
    </row>
    <row r="799" spans="12:17" ht="19.5" customHeight="1">
      <c r="L799" s="31"/>
      <c r="M799" s="31"/>
      <c r="N799" s="31"/>
      <c r="O799" s="31"/>
      <c r="P799" s="5"/>
      <c r="Q799" s="31"/>
    </row>
    <row r="800" spans="12:17" ht="19.5" customHeight="1">
      <c r="L800" s="31"/>
      <c r="M800" s="31"/>
      <c r="N800" s="31"/>
      <c r="O800" s="31"/>
      <c r="P800" s="5"/>
      <c r="Q800" s="31"/>
    </row>
    <row r="801" spans="12:17" ht="19.5" customHeight="1">
      <c r="L801" s="31"/>
      <c r="M801" s="31"/>
      <c r="N801" s="31"/>
      <c r="O801" s="31"/>
      <c r="P801" s="5"/>
      <c r="Q801" s="31"/>
    </row>
    <row r="802" spans="12:17" ht="19.5" customHeight="1">
      <c r="L802" s="31"/>
      <c r="M802" s="31"/>
      <c r="N802" s="31"/>
      <c r="O802" s="31"/>
      <c r="P802" s="5"/>
      <c r="Q802" s="31"/>
    </row>
    <row r="803" spans="12:17" ht="19.5" customHeight="1">
      <c r="L803" s="31"/>
      <c r="M803" s="31"/>
      <c r="N803" s="31"/>
      <c r="O803" s="31"/>
      <c r="P803" s="5"/>
      <c r="Q803" s="31"/>
    </row>
    <row r="804" spans="12:17" ht="19.5" customHeight="1">
      <c r="L804" s="31"/>
      <c r="M804" s="31"/>
      <c r="N804" s="31"/>
      <c r="O804" s="31"/>
      <c r="P804" s="5"/>
      <c r="Q804" s="31"/>
    </row>
    <row r="805" spans="12:17" ht="19.5" customHeight="1">
      <c r="L805" s="31"/>
      <c r="M805" s="31"/>
      <c r="N805" s="31"/>
      <c r="O805" s="31"/>
      <c r="P805" s="5"/>
      <c r="Q805" s="31"/>
    </row>
    <row r="806" spans="12:17" ht="19.5" customHeight="1">
      <c r="L806" s="31"/>
      <c r="M806" s="31"/>
      <c r="N806" s="31"/>
      <c r="O806" s="31"/>
      <c r="P806" s="5"/>
      <c r="Q806" s="31"/>
    </row>
    <row r="807" spans="12:17" ht="19.5" customHeight="1">
      <c r="L807" s="31"/>
      <c r="M807" s="31"/>
      <c r="N807" s="31"/>
      <c r="O807" s="31"/>
      <c r="P807" s="5"/>
      <c r="Q807" s="31"/>
    </row>
    <row r="808" spans="12:17" ht="19.5" customHeight="1">
      <c r="L808" s="31"/>
      <c r="M808" s="31"/>
      <c r="N808" s="31"/>
      <c r="O808" s="31"/>
      <c r="P808" s="5"/>
      <c r="Q808" s="31"/>
    </row>
    <row r="809" spans="12:17" ht="19.5" customHeight="1">
      <c r="L809" s="31"/>
      <c r="M809" s="31"/>
      <c r="N809" s="31"/>
      <c r="O809" s="31"/>
      <c r="P809" s="5"/>
      <c r="Q809" s="31"/>
    </row>
    <row r="810" spans="12:17" ht="19.5" customHeight="1">
      <c r="L810" s="31"/>
      <c r="M810" s="31"/>
      <c r="N810" s="31"/>
      <c r="O810" s="31"/>
      <c r="P810" s="5"/>
      <c r="Q810" s="31"/>
    </row>
    <row r="811" spans="12:17" ht="19.5" customHeight="1">
      <c r="L811" s="31"/>
      <c r="M811" s="31"/>
      <c r="N811" s="31"/>
      <c r="O811" s="31"/>
      <c r="P811" s="5"/>
      <c r="Q811" s="31"/>
    </row>
    <row r="812" spans="12:17" ht="19.5" customHeight="1">
      <c r="L812" s="31"/>
      <c r="M812" s="31"/>
      <c r="N812" s="31"/>
      <c r="O812" s="31"/>
      <c r="P812" s="5"/>
      <c r="Q812" s="31"/>
    </row>
    <row r="813" spans="12:17" ht="19.5" customHeight="1">
      <c r="L813" s="31"/>
      <c r="M813" s="31"/>
      <c r="N813" s="31"/>
      <c r="O813" s="31"/>
      <c r="P813" s="5"/>
      <c r="Q813" s="31"/>
    </row>
    <row r="814" spans="12:17" ht="19.5" customHeight="1">
      <c r="L814" s="31"/>
      <c r="M814" s="31"/>
      <c r="N814" s="31"/>
      <c r="O814" s="31"/>
      <c r="P814" s="5"/>
      <c r="Q814" s="31"/>
    </row>
    <row r="815" spans="12:17" ht="19.5" customHeight="1">
      <c r="L815" s="31"/>
      <c r="M815" s="31"/>
      <c r="N815" s="31"/>
      <c r="O815" s="31"/>
      <c r="P815" s="5"/>
      <c r="Q815" s="31"/>
    </row>
    <row r="816" spans="12:17" ht="19.5" customHeight="1">
      <c r="L816" s="31"/>
      <c r="M816" s="31"/>
      <c r="N816" s="31"/>
      <c r="O816" s="31"/>
      <c r="P816" s="5"/>
      <c r="Q816" s="31"/>
    </row>
    <row r="817" spans="12:17" ht="19.5" customHeight="1">
      <c r="L817" s="31"/>
      <c r="M817" s="31"/>
      <c r="N817" s="31"/>
      <c r="O817" s="31"/>
      <c r="P817" s="5"/>
      <c r="Q817" s="31"/>
    </row>
    <row r="818" spans="12:17" ht="19.5" customHeight="1">
      <c r="L818" s="31"/>
      <c r="M818" s="31"/>
      <c r="N818" s="31"/>
      <c r="O818" s="31"/>
      <c r="P818" s="5"/>
      <c r="Q818" s="31"/>
    </row>
    <row r="819" spans="12:17" ht="19.5" customHeight="1">
      <c r="L819" s="31"/>
      <c r="M819" s="31"/>
      <c r="N819" s="31"/>
      <c r="O819" s="31"/>
      <c r="P819" s="5"/>
      <c r="Q819" s="31"/>
    </row>
    <row r="820" spans="12:17" ht="19.5" customHeight="1">
      <c r="L820" s="31"/>
      <c r="M820" s="31"/>
      <c r="N820" s="31"/>
      <c r="O820" s="31"/>
      <c r="P820" s="5"/>
      <c r="Q820" s="31"/>
    </row>
    <row r="821" spans="12:17" ht="19.5" customHeight="1">
      <c r="L821" s="31"/>
      <c r="M821" s="31"/>
      <c r="N821" s="31"/>
      <c r="O821" s="31"/>
      <c r="P821" s="5"/>
      <c r="Q821" s="31"/>
    </row>
    <row r="822" spans="12:17" ht="19.5" customHeight="1">
      <c r="L822" s="31"/>
      <c r="M822" s="31"/>
      <c r="N822" s="31"/>
      <c r="O822" s="31"/>
      <c r="P822" s="5"/>
      <c r="Q822" s="31"/>
    </row>
    <row r="823" spans="12:17" ht="19.5" customHeight="1">
      <c r="L823" s="31"/>
      <c r="M823" s="31"/>
      <c r="N823" s="31"/>
      <c r="O823" s="31"/>
      <c r="P823" s="5"/>
      <c r="Q823" s="31"/>
    </row>
    <row r="824" spans="12:17" ht="19.5" customHeight="1">
      <c r="L824" s="31"/>
      <c r="M824" s="31"/>
      <c r="N824" s="31"/>
      <c r="O824" s="31"/>
      <c r="P824" s="5"/>
      <c r="Q824" s="31"/>
    </row>
    <row r="825" spans="12:17" ht="19.5" customHeight="1">
      <c r="L825" s="31"/>
      <c r="M825" s="31"/>
      <c r="N825" s="31"/>
      <c r="O825" s="31"/>
      <c r="P825" s="5"/>
      <c r="Q825" s="31"/>
    </row>
    <row r="826" spans="12:17" ht="19.5" customHeight="1">
      <c r="L826" s="31"/>
      <c r="M826" s="31"/>
      <c r="N826" s="31"/>
      <c r="O826" s="31"/>
      <c r="P826" s="5"/>
      <c r="Q826" s="31"/>
    </row>
    <row r="827" spans="12:17" ht="19.5" customHeight="1">
      <c r="L827" s="31"/>
      <c r="M827" s="31"/>
      <c r="N827" s="31"/>
      <c r="O827" s="31"/>
      <c r="P827" s="5"/>
      <c r="Q827" s="31"/>
    </row>
    <row r="828" spans="12:17" ht="19.5" customHeight="1">
      <c r="L828" s="31"/>
      <c r="M828" s="31"/>
      <c r="N828" s="31"/>
      <c r="O828" s="31"/>
      <c r="P828" s="5"/>
      <c r="Q828" s="31"/>
    </row>
    <row r="829" spans="12:17" ht="19.5" customHeight="1">
      <c r="L829" s="31"/>
      <c r="M829" s="31"/>
      <c r="N829" s="31"/>
      <c r="O829" s="31"/>
      <c r="P829" s="5"/>
      <c r="Q829" s="31"/>
    </row>
    <row r="830" spans="12:17" ht="19.5" customHeight="1">
      <c r="L830" s="31"/>
      <c r="M830" s="31"/>
      <c r="N830" s="31"/>
      <c r="O830" s="31"/>
      <c r="P830" s="5"/>
      <c r="Q830" s="31"/>
    </row>
    <row r="831" spans="12:17" ht="19.5" customHeight="1">
      <c r="L831" s="31"/>
      <c r="M831" s="31"/>
      <c r="N831" s="31"/>
      <c r="O831" s="31"/>
      <c r="P831" s="5"/>
      <c r="Q831" s="31"/>
    </row>
    <row r="832" spans="12:17" ht="19.5" customHeight="1">
      <c r="L832" s="31"/>
      <c r="M832" s="31"/>
      <c r="N832" s="31"/>
      <c r="O832" s="31"/>
      <c r="P832" s="5"/>
      <c r="Q832" s="31"/>
    </row>
    <row r="833" spans="12:17" ht="19.5" customHeight="1">
      <c r="L833" s="31"/>
      <c r="M833" s="31"/>
      <c r="N833" s="31"/>
      <c r="O833" s="31"/>
      <c r="P833" s="5"/>
      <c r="Q833" s="31"/>
    </row>
    <row r="834" spans="12:17" ht="19.5" customHeight="1">
      <c r="L834" s="31"/>
      <c r="M834" s="31"/>
      <c r="N834" s="31"/>
      <c r="O834" s="31"/>
      <c r="P834" s="5"/>
      <c r="Q834" s="31"/>
    </row>
    <row r="835" spans="12:17" ht="19.5" customHeight="1">
      <c r="L835" s="31"/>
      <c r="M835" s="31"/>
      <c r="N835" s="31"/>
      <c r="O835" s="31"/>
      <c r="P835" s="5"/>
      <c r="Q835" s="31"/>
    </row>
    <row r="836" spans="12:17" ht="19.5" customHeight="1">
      <c r="L836" s="31"/>
      <c r="M836" s="31"/>
      <c r="N836" s="31"/>
      <c r="O836" s="31"/>
      <c r="P836" s="5"/>
      <c r="Q836" s="31"/>
    </row>
    <row r="837" spans="12:17" ht="19.5" customHeight="1">
      <c r="L837" s="31"/>
      <c r="M837" s="31"/>
      <c r="N837" s="31"/>
      <c r="O837" s="31"/>
      <c r="P837" s="5"/>
      <c r="Q837" s="31"/>
    </row>
    <row r="838" spans="12:17" ht="19.5" customHeight="1">
      <c r="L838" s="31"/>
      <c r="M838" s="31"/>
      <c r="N838" s="31"/>
      <c r="O838" s="31"/>
      <c r="P838" s="5"/>
      <c r="Q838" s="31"/>
    </row>
    <row r="839" spans="12:17" ht="19.5" customHeight="1">
      <c r="L839" s="31"/>
      <c r="M839" s="31"/>
      <c r="N839" s="31"/>
      <c r="O839" s="31"/>
      <c r="P839" s="5"/>
      <c r="Q839" s="31"/>
    </row>
    <row r="840" spans="12:17" ht="19.5" customHeight="1">
      <c r="L840" s="31"/>
      <c r="M840" s="31"/>
      <c r="N840" s="31"/>
      <c r="O840" s="31"/>
      <c r="P840" s="5"/>
      <c r="Q840" s="31"/>
    </row>
    <row r="841" spans="12:17" ht="19.5" customHeight="1">
      <c r="L841" s="31"/>
      <c r="M841" s="31"/>
      <c r="N841" s="31"/>
      <c r="O841" s="31"/>
      <c r="P841" s="5"/>
      <c r="Q841" s="31"/>
    </row>
    <row r="842" spans="12:17" ht="19.5" customHeight="1">
      <c r="L842" s="31"/>
      <c r="M842" s="31"/>
      <c r="N842" s="31"/>
      <c r="O842" s="31"/>
      <c r="P842" s="5"/>
      <c r="Q842" s="31"/>
    </row>
    <row r="843" spans="12:17" ht="19.5" customHeight="1">
      <c r="L843" s="31"/>
      <c r="M843" s="31"/>
      <c r="N843" s="31"/>
      <c r="O843" s="31"/>
      <c r="P843" s="5"/>
      <c r="Q843" s="31"/>
    </row>
    <row r="844" spans="12:17" ht="19.5" customHeight="1">
      <c r="L844" s="31"/>
      <c r="M844" s="31"/>
      <c r="N844" s="31"/>
      <c r="O844" s="31"/>
      <c r="P844" s="5"/>
      <c r="Q844" s="31"/>
    </row>
    <row r="845" spans="12:17" ht="19.5" customHeight="1">
      <c r="L845" s="31"/>
      <c r="M845" s="31"/>
      <c r="N845" s="31"/>
      <c r="O845" s="31"/>
      <c r="P845" s="5"/>
      <c r="Q845" s="31"/>
    </row>
    <row r="846" spans="12:17" ht="19.5" customHeight="1">
      <c r="L846" s="31"/>
      <c r="M846" s="31"/>
      <c r="N846" s="31"/>
      <c r="O846" s="31"/>
      <c r="P846" s="5"/>
      <c r="Q846" s="31"/>
    </row>
    <row r="847" spans="12:17" ht="19.5" customHeight="1">
      <c r="L847" s="31"/>
      <c r="M847" s="31"/>
      <c r="N847" s="31"/>
      <c r="O847" s="31"/>
      <c r="P847" s="5"/>
      <c r="Q847" s="31"/>
    </row>
    <row r="848" spans="12:17" ht="19.5" customHeight="1">
      <c r="L848" s="31"/>
      <c r="M848" s="31"/>
      <c r="N848" s="31"/>
      <c r="O848" s="31"/>
      <c r="P848" s="5"/>
      <c r="Q848" s="31"/>
    </row>
    <row r="849" spans="12:17" ht="19.5" customHeight="1">
      <c r="L849" s="31"/>
      <c r="M849" s="31"/>
      <c r="N849" s="31"/>
      <c r="O849" s="31"/>
      <c r="P849" s="5"/>
      <c r="Q849" s="31"/>
    </row>
    <row r="850" spans="12:17" ht="19.5" customHeight="1">
      <c r="L850" s="31"/>
      <c r="M850" s="31"/>
      <c r="N850" s="31"/>
      <c r="O850" s="31"/>
      <c r="P850" s="5"/>
      <c r="Q850" s="31"/>
    </row>
    <row r="851" spans="12:17" ht="19.5" customHeight="1">
      <c r="L851" s="31"/>
      <c r="M851" s="31"/>
      <c r="N851" s="31"/>
      <c r="O851" s="31"/>
      <c r="P851" s="5"/>
      <c r="Q851" s="31"/>
    </row>
    <row r="852" spans="12:17" ht="19.5" customHeight="1">
      <c r="L852" s="31"/>
      <c r="M852" s="31"/>
      <c r="N852" s="31"/>
      <c r="O852" s="31"/>
      <c r="P852" s="5"/>
      <c r="Q852" s="31"/>
    </row>
    <row r="853" spans="12:17" ht="19.5" customHeight="1">
      <c r="L853" s="31"/>
      <c r="M853" s="31"/>
      <c r="N853" s="31"/>
      <c r="O853" s="31"/>
      <c r="P853" s="5"/>
      <c r="Q853" s="31"/>
    </row>
    <row r="854" spans="12:17" ht="19.5" customHeight="1">
      <c r="L854" s="31"/>
      <c r="M854" s="31"/>
      <c r="N854" s="31"/>
      <c r="O854" s="31"/>
      <c r="P854" s="5"/>
      <c r="Q854" s="31"/>
    </row>
    <row r="855" spans="12:17" ht="19.5" customHeight="1">
      <c r="L855" s="31"/>
      <c r="M855" s="31"/>
      <c r="N855" s="31"/>
      <c r="O855" s="31"/>
      <c r="P855" s="5"/>
      <c r="Q855" s="31"/>
    </row>
    <row r="856" spans="12:17" ht="19.5" customHeight="1">
      <c r="L856" s="31"/>
      <c r="M856" s="31"/>
      <c r="N856" s="31"/>
      <c r="O856" s="31"/>
      <c r="P856" s="5"/>
      <c r="Q856" s="31"/>
    </row>
    <row r="857" spans="12:17" ht="19.5" customHeight="1">
      <c r="L857" s="31"/>
      <c r="M857" s="31"/>
      <c r="N857" s="31"/>
      <c r="O857" s="31"/>
      <c r="P857" s="5"/>
      <c r="Q857" s="31"/>
    </row>
    <row r="858" spans="12:17" ht="19.5" customHeight="1">
      <c r="L858" s="31"/>
      <c r="M858" s="31"/>
      <c r="N858" s="31"/>
      <c r="O858" s="31"/>
      <c r="P858" s="5"/>
      <c r="Q858" s="31"/>
    </row>
    <row r="859" spans="12:17" ht="19.5" customHeight="1">
      <c r="L859" s="31"/>
      <c r="M859" s="31"/>
      <c r="N859" s="31"/>
      <c r="O859" s="31"/>
      <c r="P859" s="5"/>
      <c r="Q859" s="31"/>
    </row>
    <row r="860" spans="12:17" ht="19.5" customHeight="1">
      <c r="L860" s="31"/>
      <c r="M860" s="31"/>
      <c r="N860" s="31"/>
      <c r="O860" s="31"/>
      <c r="P860" s="5"/>
      <c r="Q860" s="31"/>
    </row>
    <row r="861" spans="12:17" ht="19.5" customHeight="1">
      <c r="L861" s="31"/>
      <c r="M861" s="31"/>
      <c r="N861" s="31"/>
      <c r="O861" s="31"/>
      <c r="P861" s="5"/>
      <c r="Q861" s="31"/>
    </row>
    <row r="862" spans="12:17" ht="19.5" customHeight="1">
      <c r="L862" s="31"/>
      <c r="M862" s="31"/>
      <c r="N862" s="31"/>
      <c r="O862" s="31"/>
      <c r="P862" s="5"/>
      <c r="Q862" s="31"/>
    </row>
    <row r="863" spans="12:17" ht="19.5" customHeight="1">
      <c r="L863" s="31"/>
      <c r="M863" s="31"/>
      <c r="N863" s="31"/>
      <c r="O863" s="31"/>
      <c r="P863" s="5"/>
      <c r="Q863" s="31"/>
    </row>
    <row r="864" spans="12:17" ht="19.5" customHeight="1">
      <c r="L864" s="31"/>
      <c r="M864" s="31"/>
      <c r="N864" s="31"/>
      <c r="O864" s="31"/>
      <c r="P864" s="5"/>
      <c r="Q864" s="31"/>
    </row>
    <row r="865" spans="12:17" ht="19.5" customHeight="1">
      <c r="L865" s="31"/>
      <c r="M865" s="31"/>
      <c r="N865" s="31"/>
      <c r="O865" s="31"/>
      <c r="P865" s="5"/>
      <c r="Q865" s="31"/>
    </row>
    <row r="866" spans="12:17" ht="19.5" customHeight="1">
      <c r="L866" s="31"/>
      <c r="M866" s="31"/>
      <c r="N866" s="31"/>
      <c r="O866" s="31"/>
      <c r="P866" s="5"/>
      <c r="Q866" s="31"/>
    </row>
    <row r="867" spans="12:17" ht="19.5" customHeight="1">
      <c r="L867" s="31"/>
      <c r="M867" s="31"/>
      <c r="N867" s="31"/>
      <c r="O867" s="31"/>
      <c r="P867" s="5"/>
      <c r="Q867" s="31"/>
    </row>
    <row r="868" spans="12:17" ht="19.5" customHeight="1">
      <c r="L868" s="31"/>
      <c r="M868" s="31"/>
      <c r="N868" s="31"/>
      <c r="O868" s="31"/>
      <c r="P868" s="5"/>
      <c r="Q868" s="31"/>
    </row>
    <row r="869" spans="12:17" ht="19.5" customHeight="1">
      <c r="L869" s="31"/>
      <c r="M869" s="31"/>
      <c r="N869" s="31"/>
      <c r="O869" s="31"/>
      <c r="P869" s="5"/>
      <c r="Q869" s="31"/>
    </row>
    <row r="870" spans="12:17" ht="19.5" customHeight="1">
      <c r="L870" s="31"/>
      <c r="M870" s="31"/>
      <c r="N870" s="31"/>
      <c r="O870" s="31"/>
      <c r="P870" s="5"/>
      <c r="Q870" s="31"/>
    </row>
    <row r="871" spans="12:17" ht="19.5" customHeight="1">
      <c r="L871" s="31"/>
      <c r="M871" s="31"/>
      <c r="N871" s="31"/>
      <c r="O871" s="31"/>
      <c r="P871" s="5"/>
      <c r="Q871" s="31"/>
    </row>
    <row r="872" spans="12:17" ht="19.5" customHeight="1">
      <c r="L872" s="31"/>
      <c r="M872" s="31"/>
      <c r="N872" s="31"/>
      <c r="O872" s="31"/>
      <c r="P872" s="5"/>
      <c r="Q872" s="31"/>
    </row>
    <row r="873" spans="12:17" ht="19.5" customHeight="1">
      <c r="L873" s="31"/>
      <c r="M873" s="31"/>
      <c r="N873" s="31"/>
      <c r="O873" s="31"/>
      <c r="P873" s="5"/>
      <c r="Q873" s="31"/>
    </row>
    <row r="874" spans="12:17" ht="19.5" customHeight="1">
      <c r="L874" s="31"/>
      <c r="M874" s="31"/>
      <c r="N874" s="31"/>
      <c r="O874" s="31"/>
      <c r="P874" s="5"/>
      <c r="Q874" s="31"/>
    </row>
    <row r="875" spans="12:17" ht="19.5" customHeight="1">
      <c r="L875" s="31"/>
      <c r="M875" s="31"/>
      <c r="N875" s="31"/>
      <c r="O875" s="31"/>
      <c r="P875" s="5"/>
      <c r="Q875" s="31"/>
    </row>
    <row r="876" spans="12:17" ht="19.5" customHeight="1">
      <c r="L876" s="31"/>
      <c r="M876" s="31"/>
      <c r="N876" s="31"/>
      <c r="O876" s="31"/>
      <c r="P876" s="5"/>
      <c r="Q876" s="31"/>
    </row>
    <row r="877" spans="12:17" ht="19.5" customHeight="1">
      <c r="L877" s="31"/>
      <c r="M877" s="31"/>
      <c r="N877" s="31"/>
      <c r="O877" s="31"/>
      <c r="P877" s="5"/>
      <c r="Q877" s="31"/>
    </row>
    <row r="878" spans="12:17" ht="19.5" customHeight="1">
      <c r="L878" s="31"/>
      <c r="M878" s="31"/>
      <c r="N878" s="31"/>
      <c r="O878" s="31"/>
      <c r="P878" s="5"/>
      <c r="Q878" s="31"/>
    </row>
    <row r="879" spans="12:17" ht="19.5" customHeight="1">
      <c r="L879" s="31"/>
      <c r="M879" s="31"/>
      <c r="N879" s="31"/>
      <c r="O879" s="31"/>
      <c r="P879" s="5"/>
      <c r="Q879" s="31"/>
    </row>
    <row r="880" spans="12:17" ht="19.5" customHeight="1">
      <c r="L880" s="31"/>
      <c r="M880" s="31"/>
      <c r="N880" s="31"/>
      <c r="O880" s="31"/>
      <c r="P880" s="5"/>
      <c r="Q880" s="31"/>
    </row>
    <row r="881" spans="12:17" ht="19.5" customHeight="1">
      <c r="L881" s="31"/>
      <c r="M881" s="31"/>
      <c r="N881" s="31"/>
      <c r="O881" s="31"/>
      <c r="P881" s="5"/>
      <c r="Q881" s="31"/>
    </row>
    <row r="882" spans="12:17" ht="19.5" customHeight="1">
      <c r="L882" s="31"/>
      <c r="M882" s="31"/>
      <c r="N882" s="31"/>
      <c r="O882" s="31"/>
      <c r="P882" s="5"/>
      <c r="Q882" s="31"/>
    </row>
    <row r="883" spans="12:17" ht="19.5" customHeight="1">
      <c r="L883" s="31"/>
      <c r="M883" s="31"/>
      <c r="N883" s="31"/>
      <c r="O883" s="31"/>
      <c r="P883" s="5"/>
      <c r="Q883" s="31"/>
    </row>
    <row r="884" spans="12:17" ht="19.5" customHeight="1">
      <c r="L884" s="31"/>
      <c r="M884" s="31"/>
      <c r="N884" s="31"/>
      <c r="O884" s="31"/>
      <c r="P884" s="5"/>
      <c r="Q884" s="31"/>
    </row>
    <row r="885" spans="12:17" ht="19.5" customHeight="1">
      <c r="L885" s="31"/>
      <c r="M885" s="31"/>
      <c r="N885" s="31"/>
      <c r="O885" s="31"/>
      <c r="P885" s="5"/>
      <c r="Q885" s="31"/>
    </row>
    <row r="886" spans="12:17" ht="19.5" customHeight="1">
      <c r="L886" s="31"/>
      <c r="M886" s="31"/>
      <c r="N886" s="31"/>
      <c r="O886" s="31"/>
      <c r="P886" s="5"/>
      <c r="Q886" s="31"/>
    </row>
    <row r="887" spans="12:17" ht="19.5" customHeight="1">
      <c r="L887" s="31"/>
      <c r="M887" s="31"/>
      <c r="N887" s="31"/>
      <c r="O887" s="31"/>
      <c r="P887" s="5"/>
      <c r="Q887" s="31"/>
    </row>
    <row r="888" spans="12:17" ht="19.5" customHeight="1">
      <c r="L888" s="31"/>
      <c r="M888" s="31"/>
      <c r="N888" s="31"/>
      <c r="O888" s="31"/>
      <c r="P888" s="5"/>
      <c r="Q888" s="31"/>
    </row>
    <row r="889" spans="12:17" ht="19.5" customHeight="1">
      <c r="L889" s="31"/>
      <c r="M889" s="31"/>
      <c r="N889" s="31"/>
      <c r="O889" s="31"/>
      <c r="P889" s="5"/>
      <c r="Q889" s="31"/>
    </row>
    <row r="890" spans="12:17" ht="19.5" customHeight="1">
      <c r="L890" s="31"/>
      <c r="M890" s="31"/>
      <c r="N890" s="31"/>
      <c r="O890" s="31"/>
      <c r="P890" s="5"/>
      <c r="Q890" s="31"/>
    </row>
    <row r="891" spans="12:17" ht="19.5" customHeight="1">
      <c r="L891" s="31"/>
      <c r="M891" s="31"/>
      <c r="N891" s="31"/>
      <c r="O891" s="31"/>
      <c r="P891" s="5"/>
      <c r="Q891" s="31"/>
    </row>
    <row r="892" spans="12:17" ht="19.5" customHeight="1">
      <c r="L892" s="31"/>
      <c r="M892" s="31"/>
      <c r="N892" s="31"/>
      <c r="O892" s="31"/>
      <c r="P892" s="5"/>
      <c r="Q892" s="31"/>
    </row>
    <row r="893" spans="12:17" ht="19.5" customHeight="1">
      <c r="L893" s="31"/>
      <c r="M893" s="31"/>
      <c r="N893" s="31"/>
      <c r="O893" s="31"/>
      <c r="P893" s="5"/>
      <c r="Q893" s="31"/>
    </row>
    <row r="894" spans="12:17" ht="19.5" customHeight="1">
      <c r="L894" s="31"/>
      <c r="M894" s="31"/>
      <c r="N894" s="31"/>
      <c r="O894" s="31"/>
      <c r="P894" s="5"/>
      <c r="Q894" s="31"/>
    </row>
    <row r="895" spans="12:17" ht="19.5" customHeight="1">
      <c r="L895" s="31"/>
      <c r="M895" s="31"/>
      <c r="N895" s="31"/>
      <c r="O895" s="31"/>
      <c r="P895" s="5"/>
      <c r="Q895" s="31"/>
    </row>
    <row r="896" spans="12:17" ht="19.5" customHeight="1">
      <c r="L896" s="31"/>
      <c r="M896" s="31"/>
      <c r="N896" s="31"/>
      <c r="O896" s="31"/>
      <c r="P896" s="5"/>
      <c r="Q896" s="31"/>
    </row>
    <row r="897" spans="12:17" ht="19.5" customHeight="1">
      <c r="L897" s="31"/>
      <c r="M897" s="31"/>
      <c r="N897" s="31"/>
      <c r="O897" s="31"/>
      <c r="P897" s="5"/>
      <c r="Q897" s="31"/>
    </row>
    <row r="898" spans="12:17" ht="19.5" customHeight="1">
      <c r="L898" s="31"/>
      <c r="M898" s="31"/>
      <c r="N898" s="31"/>
      <c r="O898" s="31"/>
      <c r="P898" s="5"/>
      <c r="Q898" s="31"/>
    </row>
    <row r="899" spans="12:17" ht="19.5" customHeight="1">
      <c r="L899" s="31"/>
      <c r="M899" s="31"/>
      <c r="N899" s="31"/>
      <c r="O899" s="31"/>
      <c r="P899" s="5"/>
      <c r="Q899" s="31"/>
    </row>
    <row r="900" spans="12:17" ht="19.5" customHeight="1">
      <c r="L900" s="31"/>
      <c r="M900" s="31"/>
      <c r="N900" s="31"/>
      <c r="O900" s="31"/>
      <c r="P900" s="5"/>
      <c r="Q900" s="31"/>
    </row>
    <row r="901" spans="12:17" ht="19.5" customHeight="1">
      <c r="L901" s="31"/>
      <c r="M901" s="31"/>
      <c r="N901" s="31"/>
      <c r="O901" s="31"/>
      <c r="P901" s="5"/>
      <c r="Q901" s="31"/>
    </row>
    <row r="902" spans="12:17" ht="19.5" customHeight="1">
      <c r="L902" s="31"/>
      <c r="M902" s="31"/>
      <c r="N902" s="31"/>
      <c r="O902" s="31"/>
      <c r="P902" s="5"/>
      <c r="Q902" s="31"/>
    </row>
    <row r="903" spans="12:17" ht="19.5" customHeight="1">
      <c r="L903" s="31"/>
      <c r="M903" s="31"/>
      <c r="N903" s="31"/>
      <c r="O903" s="31"/>
      <c r="P903" s="5"/>
      <c r="Q903" s="31"/>
    </row>
    <row r="904" spans="12:17" ht="19.5" customHeight="1">
      <c r="L904" s="31"/>
      <c r="M904" s="31"/>
      <c r="N904" s="31"/>
      <c r="O904" s="31"/>
      <c r="P904" s="5"/>
      <c r="Q904" s="31"/>
    </row>
    <row r="905" spans="12:17" ht="19.5" customHeight="1">
      <c r="L905" s="31"/>
      <c r="M905" s="31"/>
      <c r="N905" s="31"/>
      <c r="O905" s="31"/>
      <c r="P905" s="5"/>
      <c r="Q905" s="31"/>
    </row>
    <row r="906" spans="12:17" ht="19.5" customHeight="1">
      <c r="L906" s="31"/>
      <c r="M906" s="31"/>
      <c r="N906" s="31"/>
      <c r="O906" s="31"/>
      <c r="P906" s="5"/>
      <c r="Q906" s="31"/>
    </row>
    <row r="907" spans="12:17" ht="19.5" customHeight="1">
      <c r="L907" s="31"/>
      <c r="M907" s="31"/>
      <c r="N907" s="31"/>
      <c r="O907" s="31"/>
      <c r="P907" s="5"/>
      <c r="Q907" s="31"/>
    </row>
    <row r="908" spans="12:17" ht="19.5" customHeight="1">
      <c r="L908" s="31"/>
      <c r="M908" s="31"/>
      <c r="N908" s="31"/>
      <c r="O908" s="31"/>
      <c r="P908" s="5"/>
      <c r="Q908" s="31"/>
    </row>
    <row r="909" spans="12:17" ht="19.5" customHeight="1">
      <c r="L909" s="31"/>
      <c r="M909" s="31"/>
      <c r="N909" s="31"/>
      <c r="O909" s="31"/>
      <c r="P909" s="5"/>
      <c r="Q909" s="31"/>
    </row>
    <row r="910" spans="12:17" ht="19.5" customHeight="1">
      <c r="L910" s="31"/>
      <c r="M910" s="31"/>
      <c r="N910" s="31"/>
      <c r="O910" s="31"/>
      <c r="P910" s="5"/>
      <c r="Q910" s="31"/>
    </row>
    <row r="911" spans="12:17" ht="19.5" customHeight="1">
      <c r="L911" s="31"/>
      <c r="M911" s="31"/>
      <c r="N911" s="31"/>
      <c r="O911" s="31"/>
      <c r="P911" s="5"/>
      <c r="Q911" s="31"/>
    </row>
    <row r="912" spans="12:17" ht="19.5" customHeight="1">
      <c r="L912" s="31"/>
      <c r="M912" s="31"/>
      <c r="N912" s="31"/>
      <c r="O912" s="31"/>
      <c r="P912" s="5"/>
      <c r="Q912" s="31"/>
    </row>
    <row r="913" spans="12:17" ht="19.5" customHeight="1">
      <c r="L913" s="31"/>
      <c r="M913" s="31"/>
      <c r="N913" s="31"/>
      <c r="O913" s="31"/>
      <c r="P913" s="5"/>
      <c r="Q913" s="31"/>
    </row>
    <row r="914" spans="12:17" ht="19.5" customHeight="1">
      <c r="L914" s="31"/>
      <c r="M914" s="31"/>
      <c r="N914" s="31"/>
      <c r="O914" s="31"/>
      <c r="P914" s="5"/>
      <c r="Q914" s="31"/>
    </row>
    <row r="915" spans="12:17" ht="19.5" customHeight="1">
      <c r="L915" s="31"/>
      <c r="M915" s="31"/>
      <c r="N915" s="31"/>
      <c r="O915" s="31"/>
      <c r="P915" s="5"/>
      <c r="Q915" s="31"/>
    </row>
    <row r="916" spans="12:17" ht="19.5" customHeight="1">
      <c r="L916" s="31"/>
      <c r="M916" s="31"/>
      <c r="N916" s="31"/>
      <c r="O916" s="31"/>
      <c r="P916" s="5"/>
      <c r="Q916" s="31"/>
    </row>
    <row r="917" spans="12:17" ht="19.5" customHeight="1">
      <c r="L917" s="31"/>
      <c r="M917" s="31"/>
      <c r="N917" s="31"/>
      <c r="O917" s="31"/>
      <c r="P917" s="5"/>
      <c r="Q917" s="31"/>
    </row>
    <row r="918" spans="12:17" ht="19.5" customHeight="1">
      <c r="L918" s="31"/>
      <c r="M918" s="31"/>
      <c r="N918" s="31"/>
      <c r="O918" s="31"/>
      <c r="P918" s="5"/>
      <c r="Q918" s="31"/>
    </row>
    <row r="919" spans="12:17" ht="19.5" customHeight="1">
      <c r="L919" s="31"/>
      <c r="M919" s="31"/>
      <c r="N919" s="31"/>
      <c r="O919" s="31"/>
      <c r="P919" s="5"/>
      <c r="Q919" s="31"/>
    </row>
    <row r="920" spans="12:17" ht="19.5" customHeight="1">
      <c r="L920" s="31"/>
      <c r="M920" s="31"/>
      <c r="N920" s="31"/>
      <c r="O920" s="31"/>
      <c r="P920" s="5"/>
      <c r="Q920" s="31"/>
    </row>
    <row r="921" spans="12:17" ht="19.5" customHeight="1">
      <c r="L921" s="31"/>
      <c r="M921" s="31"/>
      <c r="N921" s="31"/>
      <c r="O921" s="31"/>
      <c r="P921" s="5"/>
      <c r="Q921" s="31"/>
    </row>
    <row r="922" spans="12:17" ht="19.5" customHeight="1">
      <c r="L922" s="31"/>
      <c r="M922" s="31"/>
      <c r="N922" s="31"/>
      <c r="O922" s="31"/>
      <c r="P922" s="5"/>
      <c r="Q922" s="31"/>
    </row>
    <row r="923" spans="12:17" ht="19.5" customHeight="1">
      <c r="L923" s="31"/>
      <c r="M923" s="31"/>
      <c r="N923" s="31"/>
      <c r="O923" s="31"/>
      <c r="P923" s="5"/>
      <c r="Q923" s="31"/>
    </row>
    <row r="924" spans="12:17" ht="19.5" customHeight="1">
      <c r="L924" s="31"/>
      <c r="M924" s="31"/>
      <c r="N924" s="31"/>
      <c r="O924" s="31"/>
      <c r="P924" s="5"/>
      <c r="Q924" s="31"/>
    </row>
    <row r="925" spans="12:17" ht="19.5" customHeight="1">
      <c r="L925" s="31"/>
      <c r="M925" s="31"/>
      <c r="N925" s="31"/>
      <c r="O925" s="31"/>
      <c r="P925" s="5"/>
      <c r="Q925" s="31"/>
    </row>
    <row r="926" spans="12:17" ht="19.5" customHeight="1">
      <c r="L926" s="31"/>
      <c r="M926" s="31"/>
      <c r="N926" s="31"/>
      <c r="O926" s="31"/>
      <c r="P926" s="5"/>
      <c r="Q926" s="31"/>
    </row>
    <row r="927" spans="12:17" ht="19.5" customHeight="1">
      <c r="L927" s="31"/>
      <c r="M927" s="31"/>
      <c r="N927" s="31"/>
      <c r="O927" s="31"/>
      <c r="P927" s="5"/>
      <c r="Q927" s="31"/>
    </row>
    <row r="928" spans="12:17" ht="19.5" customHeight="1">
      <c r="L928" s="31"/>
      <c r="M928" s="31"/>
      <c r="N928" s="31"/>
      <c r="O928" s="31"/>
      <c r="P928" s="5"/>
      <c r="Q928" s="31"/>
    </row>
    <row r="929" spans="12:17" ht="19.5" customHeight="1">
      <c r="L929" s="31"/>
      <c r="M929" s="31"/>
      <c r="N929" s="31"/>
      <c r="O929" s="31"/>
      <c r="P929" s="5"/>
      <c r="Q929" s="31"/>
    </row>
    <row r="930" spans="12:17" ht="19.5" customHeight="1">
      <c r="L930" s="31"/>
      <c r="M930" s="31"/>
      <c r="N930" s="31"/>
      <c r="O930" s="31"/>
      <c r="P930" s="5"/>
      <c r="Q930" s="31"/>
    </row>
    <row r="931" spans="12:17" ht="19.5" customHeight="1">
      <c r="L931" s="31"/>
      <c r="M931" s="31"/>
      <c r="N931" s="31"/>
      <c r="O931" s="31"/>
      <c r="P931" s="5"/>
      <c r="Q931" s="31"/>
    </row>
    <row r="932" spans="12:17" ht="19.5" customHeight="1">
      <c r="L932" s="31"/>
      <c r="M932" s="31"/>
      <c r="N932" s="31"/>
      <c r="O932" s="31"/>
      <c r="P932" s="5"/>
      <c r="Q932" s="31"/>
    </row>
    <row r="933" spans="12:17" ht="19.5" customHeight="1">
      <c r="L933" s="31"/>
      <c r="M933" s="31"/>
      <c r="N933" s="31"/>
      <c r="O933" s="31"/>
      <c r="P933" s="5"/>
      <c r="Q933" s="31"/>
    </row>
    <row r="934" spans="12:17" ht="19.5" customHeight="1">
      <c r="L934" s="31"/>
      <c r="M934" s="31"/>
      <c r="N934" s="31"/>
      <c r="O934" s="31"/>
      <c r="P934" s="5"/>
      <c r="Q934" s="31"/>
    </row>
    <row r="935" spans="12:17" ht="19.5" customHeight="1">
      <c r="L935" s="31"/>
      <c r="M935" s="31"/>
      <c r="N935" s="31"/>
      <c r="O935" s="31"/>
      <c r="P935" s="5"/>
      <c r="Q935" s="31"/>
    </row>
    <row r="936" spans="12:17" ht="19.5" customHeight="1">
      <c r="L936" s="31"/>
      <c r="M936" s="31"/>
      <c r="N936" s="31"/>
      <c r="O936" s="31"/>
      <c r="P936" s="5"/>
      <c r="Q936" s="31"/>
    </row>
    <row r="937" spans="12:17" ht="19.5" customHeight="1">
      <c r="L937" s="31"/>
      <c r="M937" s="31"/>
      <c r="N937" s="31"/>
      <c r="O937" s="31"/>
      <c r="P937" s="5"/>
      <c r="Q937" s="31"/>
    </row>
    <row r="938" spans="12:17" ht="19.5" customHeight="1">
      <c r="L938" s="31"/>
      <c r="M938" s="31"/>
      <c r="N938" s="31"/>
      <c r="O938" s="31"/>
      <c r="P938" s="5"/>
      <c r="Q938" s="31"/>
    </row>
    <row r="939" spans="12:17" ht="19.5" customHeight="1">
      <c r="L939" s="31"/>
      <c r="M939" s="31"/>
      <c r="N939" s="31"/>
      <c r="O939" s="31"/>
      <c r="P939" s="5"/>
      <c r="Q939" s="31"/>
    </row>
    <row r="940" spans="12:17" ht="19.5" customHeight="1">
      <c r="L940" s="31"/>
      <c r="M940" s="31"/>
      <c r="N940" s="31"/>
      <c r="O940" s="31"/>
      <c r="P940" s="5"/>
      <c r="Q940" s="31"/>
    </row>
    <row r="941" spans="12:17" ht="19.5" customHeight="1">
      <c r="L941" s="31"/>
      <c r="M941" s="31"/>
      <c r="N941" s="31"/>
      <c r="O941" s="31"/>
      <c r="P941" s="5"/>
      <c r="Q941" s="31"/>
    </row>
    <row r="942" spans="12:17" ht="19.5" customHeight="1">
      <c r="L942" s="31"/>
      <c r="M942" s="31"/>
      <c r="N942" s="31"/>
      <c r="O942" s="31"/>
      <c r="P942" s="5"/>
      <c r="Q942" s="31"/>
    </row>
    <row r="943" spans="12:17" ht="19.5" customHeight="1">
      <c r="L943" s="31"/>
      <c r="M943" s="31"/>
      <c r="N943" s="31"/>
      <c r="O943" s="31"/>
      <c r="P943" s="5"/>
      <c r="Q943" s="31"/>
    </row>
    <row r="944" spans="12:17" ht="19.5" customHeight="1">
      <c r="L944" s="31"/>
      <c r="M944" s="31"/>
      <c r="N944" s="31"/>
      <c r="O944" s="31"/>
      <c r="P944" s="5"/>
      <c r="Q944" s="31"/>
    </row>
    <row r="945" spans="12:17" ht="19.5" customHeight="1">
      <c r="L945" s="31"/>
      <c r="M945" s="31"/>
      <c r="N945" s="31"/>
      <c r="O945" s="31"/>
      <c r="P945" s="5"/>
      <c r="Q945" s="31"/>
    </row>
    <row r="946" spans="12:17" ht="19.5" customHeight="1">
      <c r="L946" s="31"/>
      <c r="M946" s="31"/>
      <c r="N946" s="31"/>
      <c r="O946" s="31"/>
      <c r="P946" s="5"/>
      <c r="Q946" s="31"/>
    </row>
    <row r="947" spans="12:17" ht="19.5" customHeight="1">
      <c r="L947" s="31"/>
      <c r="M947" s="31"/>
      <c r="N947" s="31"/>
      <c r="O947" s="31"/>
      <c r="P947" s="5"/>
      <c r="Q947" s="31"/>
    </row>
    <row r="948" spans="12:17" ht="19.5" customHeight="1">
      <c r="L948" s="31"/>
      <c r="M948" s="31"/>
      <c r="N948" s="31"/>
      <c r="O948" s="31"/>
      <c r="P948" s="5"/>
      <c r="Q948" s="31"/>
    </row>
    <row r="949" spans="12:17" ht="19.5" customHeight="1">
      <c r="L949" s="31"/>
      <c r="M949" s="31"/>
      <c r="N949" s="31"/>
      <c r="O949" s="31"/>
      <c r="P949" s="5"/>
      <c r="Q949" s="31"/>
    </row>
    <row r="950" spans="12:17" ht="19.5" customHeight="1">
      <c r="L950" s="31"/>
      <c r="M950" s="31"/>
      <c r="N950" s="31"/>
      <c r="O950" s="31"/>
      <c r="P950" s="5"/>
      <c r="Q950" s="31"/>
    </row>
    <row r="951" spans="12:17" ht="19.5" customHeight="1">
      <c r="L951" s="31"/>
      <c r="M951" s="31"/>
      <c r="N951" s="31"/>
      <c r="O951" s="31"/>
      <c r="P951" s="5"/>
      <c r="Q951" s="31"/>
    </row>
    <row r="952" spans="12:17" ht="19.5" customHeight="1">
      <c r="L952" s="31"/>
      <c r="M952" s="31"/>
      <c r="N952" s="31"/>
      <c r="O952" s="31"/>
      <c r="P952" s="5"/>
      <c r="Q952" s="31"/>
    </row>
    <row r="953" spans="12:17" ht="19.5" customHeight="1">
      <c r="L953" s="31"/>
      <c r="M953" s="31"/>
      <c r="N953" s="31"/>
      <c r="O953" s="31"/>
      <c r="P953" s="5"/>
      <c r="Q953" s="31"/>
    </row>
    <row r="954" spans="12:17" ht="19.5" customHeight="1">
      <c r="L954" s="31"/>
      <c r="M954" s="31"/>
      <c r="N954" s="31"/>
      <c r="O954" s="31"/>
      <c r="P954" s="5"/>
      <c r="Q954" s="31"/>
    </row>
    <row r="955" spans="12:17" ht="19.5" customHeight="1">
      <c r="L955" s="31"/>
      <c r="M955" s="31"/>
      <c r="N955" s="31"/>
      <c r="O955" s="31"/>
      <c r="P955" s="5"/>
      <c r="Q955" s="31"/>
    </row>
    <row r="956" spans="12:17" ht="19.5" customHeight="1">
      <c r="L956" s="31"/>
      <c r="M956" s="31"/>
      <c r="N956" s="31"/>
      <c r="O956" s="31"/>
      <c r="P956" s="5"/>
      <c r="Q956" s="31"/>
    </row>
    <row r="957" spans="12:17" ht="19.5" customHeight="1">
      <c r="L957" s="31"/>
      <c r="M957" s="31"/>
      <c r="N957" s="31"/>
      <c r="O957" s="31"/>
      <c r="P957" s="5"/>
      <c r="Q957" s="31"/>
    </row>
    <row r="958" spans="12:17" ht="19.5" customHeight="1">
      <c r="L958" s="31"/>
      <c r="M958" s="31"/>
      <c r="N958" s="31"/>
      <c r="O958" s="31"/>
      <c r="P958" s="5"/>
      <c r="Q958" s="31"/>
    </row>
    <row r="959" spans="12:17" ht="19.5" customHeight="1">
      <c r="L959" s="31"/>
      <c r="M959" s="31"/>
      <c r="N959" s="31"/>
      <c r="O959" s="31"/>
      <c r="P959" s="5"/>
      <c r="Q959" s="31"/>
    </row>
    <row r="960" spans="12:17" ht="19.5" customHeight="1">
      <c r="L960" s="31"/>
      <c r="M960" s="31"/>
      <c r="N960" s="31"/>
      <c r="O960" s="31"/>
      <c r="P960" s="5"/>
      <c r="Q960" s="31"/>
    </row>
    <row r="961" spans="12:17" ht="19.5" customHeight="1">
      <c r="L961" s="31"/>
      <c r="M961" s="31"/>
      <c r="N961" s="31"/>
      <c r="O961" s="31"/>
      <c r="P961" s="5"/>
      <c r="Q961" s="31"/>
    </row>
    <row r="962" spans="12:17" ht="19.5" customHeight="1">
      <c r="L962" s="31"/>
      <c r="M962" s="31"/>
      <c r="N962" s="31"/>
      <c r="O962" s="31"/>
      <c r="P962" s="5"/>
      <c r="Q962" s="31"/>
    </row>
    <row r="963" spans="12:17" ht="19.5" customHeight="1">
      <c r="L963" s="31"/>
      <c r="M963" s="31"/>
      <c r="N963" s="31"/>
      <c r="O963" s="31"/>
      <c r="P963" s="5"/>
      <c r="Q963" s="31"/>
    </row>
    <row r="964" spans="12:17" ht="19.5" customHeight="1">
      <c r="L964" s="31"/>
      <c r="M964" s="31"/>
      <c r="N964" s="31"/>
      <c r="O964" s="31"/>
      <c r="P964" s="5"/>
      <c r="Q964" s="31"/>
    </row>
    <row r="965" spans="12:17" ht="19.5" customHeight="1">
      <c r="L965" s="31"/>
      <c r="M965" s="31"/>
      <c r="N965" s="31"/>
      <c r="O965" s="31"/>
      <c r="P965" s="5"/>
      <c r="Q965" s="31"/>
    </row>
    <row r="966" spans="12:17" ht="19.5" customHeight="1">
      <c r="L966" s="31"/>
      <c r="M966" s="31"/>
      <c r="N966" s="31"/>
      <c r="O966" s="31"/>
      <c r="P966" s="5"/>
      <c r="Q966" s="31"/>
    </row>
    <row r="967" spans="12:17" ht="19.5" customHeight="1">
      <c r="L967" s="31"/>
      <c r="M967" s="31"/>
      <c r="N967" s="31"/>
      <c r="O967" s="31"/>
      <c r="P967" s="5"/>
      <c r="Q967" s="31"/>
    </row>
    <row r="968" spans="12:17" ht="19.5" customHeight="1">
      <c r="L968" s="31"/>
      <c r="M968" s="31"/>
      <c r="N968" s="31"/>
      <c r="O968" s="31"/>
      <c r="P968" s="5"/>
      <c r="Q968" s="31"/>
    </row>
    <row r="969" spans="12:17" ht="19.5" customHeight="1">
      <c r="L969" s="31"/>
      <c r="M969" s="31"/>
      <c r="N969" s="31"/>
      <c r="O969" s="31"/>
      <c r="P969" s="5"/>
      <c r="Q969" s="31"/>
    </row>
    <row r="970" spans="12:17" ht="19.5" customHeight="1">
      <c r="L970" s="31"/>
      <c r="M970" s="31"/>
      <c r="N970" s="31"/>
      <c r="O970" s="31"/>
      <c r="P970" s="5"/>
      <c r="Q970" s="31"/>
    </row>
    <row r="971" spans="12:17" ht="19.5" customHeight="1">
      <c r="L971" s="31"/>
      <c r="M971" s="31"/>
      <c r="N971" s="31"/>
      <c r="O971" s="31"/>
      <c r="P971" s="5"/>
      <c r="Q971" s="31"/>
    </row>
    <row r="972" spans="12:17" ht="19.5" customHeight="1">
      <c r="L972" s="31"/>
      <c r="M972" s="31"/>
      <c r="N972" s="31"/>
      <c r="O972" s="31"/>
      <c r="P972" s="5"/>
      <c r="Q972" s="31"/>
    </row>
    <row r="973" spans="12:17" ht="19.5" customHeight="1">
      <c r="L973" s="31"/>
      <c r="M973" s="31"/>
      <c r="N973" s="31"/>
      <c r="O973" s="31"/>
      <c r="P973" s="5"/>
      <c r="Q973" s="31"/>
    </row>
    <row r="974" spans="12:17" ht="19.5" customHeight="1">
      <c r="L974" s="31"/>
      <c r="M974" s="31"/>
      <c r="N974" s="31"/>
      <c r="O974" s="31"/>
      <c r="P974" s="5"/>
      <c r="Q974" s="31"/>
    </row>
    <row r="975" spans="12:17" ht="19.5" customHeight="1">
      <c r="L975" s="31"/>
      <c r="M975" s="31"/>
      <c r="N975" s="31"/>
      <c r="O975" s="31"/>
      <c r="P975" s="5"/>
      <c r="Q975" s="31"/>
    </row>
    <row r="976" spans="12:17" ht="19.5" customHeight="1">
      <c r="L976" s="31"/>
      <c r="M976" s="31"/>
      <c r="N976" s="31"/>
      <c r="O976" s="31"/>
      <c r="P976" s="5"/>
      <c r="Q976" s="31"/>
    </row>
    <row r="977" spans="12:17" ht="19.5" customHeight="1">
      <c r="L977" s="31"/>
      <c r="M977" s="31"/>
      <c r="N977" s="31"/>
      <c r="O977" s="31"/>
      <c r="P977" s="5"/>
      <c r="Q977" s="31"/>
    </row>
    <row r="978" spans="12:17" ht="19.5" customHeight="1">
      <c r="L978" s="31"/>
      <c r="M978" s="31"/>
      <c r="N978" s="31"/>
      <c r="O978" s="31"/>
      <c r="P978" s="5"/>
      <c r="Q978" s="31"/>
    </row>
    <row r="979" spans="12:17" ht="19.5" customHeight="1">
      <c r="L979" s="31"/>
      <c r="M979" s="31"/>
      <c r="N979" s="31"/>
      <c r="O979" s="31"/>
      <c r="P979" s="5"/>
      <c r="Q979" s="31"/>
    </row>
    <row r="980" spans="12:17" ht="19.5" customHeight="1">
      <c r="L980" s="31"/>
      <c r="M980" s="31"/>
      <c r="N980" s="31"/>
      <c r="O980" s="31"/>
      <c r="P980" s="5"/>
      <c r="Q980" s="31"/>
    </row>
    <row r="981" spans="12:17" ht="19.5" customHeight="1">
      <c r="L981" s="31"/>
      <c r="M981" s="31"/>
      <c r="N981" s="31"/>
      <c r="O981" s="31"/>
      <c r="P981" s="5"/>
      <c r="Q981" s="31"/>
    </row>
    <row r="982" spans="12:17" ht="19.5" customHeight="1">
      <c r="L982" s="31"/>
      <c r="M982" s="31"/>
      <c r="N982" s="31"/>
      <c r="O982" s="31"/>
      <c r="P982" s="5"/>
      <c r="Q982" s="31"/>
    </row>
    <row r="983" spans="12:17" ht="19.5" customHeight="1">
      <c r="L983" s="31"/>
      <c r="M983" s="31"/>
      <c r="N983" s="31"/>
      <c r="O983" s="31"/>
      <c r="P983" s="5"/>
      <c r="Q983" s="31"/>
    </row>
    <row r="984" spans="12:17" ht="19.5" customHeight="1">
      <c r="L984" s="31"/>
      <c r="M984" s="31"/>
      <c r="N984" s="31"/>
      <c r="O984" s="31"/>
      <c r="P984" s="5"/>
      <c r="Q984" s="31"/>
    </row>
    <row r="985" spans="12:17" ht="19.5" customHeight="1">
      <c r="L985" s="31"/>
      <c r="M985" s="31"/>
      <c r="N985" s="31"/>
      <c r="O985" s="31"/>
      <c r="P985" s="5"/>
      <c r="Q985" s="31"/>
    </row>
    <row r="986" spans="12:17" ht="19.5" customHeight="1">
      <c r="L986" s="31"/>
      <c r="M986" s="31"/>
      <c r="N986" s="31"/>
      <c r="O986" s="31"/>
      <c r="P986" s="5"/>
      <c r="Q986" s="31"/>
    </row>
    <row r="987" spans="12:17" ht="19.5" customHeight="1">
      <c r="L987" s="31"/>
      <c r="M987" s="31"/>
      <c r="N987" s="31"/>
      <c r="O987" s="31"/>
      <c r="P987" s="5"/>
      <c r="Q987" s="31"/>
    </row>
    <row r="988" spans="12:17" ht="19.5" customHeight="1">
      <c r="L988" s="31"/>
      <c r="M988" s="31"/>
      <c r="N988" s="31"/>
      <c r="O988" s="31"/>
      <c r="P988" s="5"/>
      <c r="Q988" s="31"/>
    </row>
    <row r="989" spans="12:17" ht="19.5" customHeight="1">
      <c r="L989" s="31"/>
      <c r="M989" s="31"/>
      <c r="N989" s="31"/>
      <c r="O989" s="31"/>
      <c r="P989" s="5"/>
      <c r="Q989" s="31"/>
    </row>
    <row r="990" spans="12:17" ht="19.5" customHeight="1">
      <c r="L990" s="31"/>
      <c r="M990" s="31"/>
      <c r="N990" s="31"/>
      <c r="O990" s="31"/>
      <c r="P990" s="5"/>
      <c r="Q990" s="31"/>
    </row>
    <row r="991" spans="12:17" ht="19.5" customHeight="1">
      <c r="L991" s="31"/>
      <c r="M991" s="31"/>
      <c r="N991" s="31"/>
      <c r="O991" s="31"/>
      <c r="P991" s="5"/>
      <c r="Q991" s="31"/>
    </row>
    <row r="992" spans="12:17" ht="19.5" customHeight="1">
      <c r="L992" s="31"/>
      <c r="M992" s="31"/>
      <c r="N992" s="31"/>
      <c r="O992" s="31"/>
      <c r="P992" s="5"/>
      <c r="Q992" s="31"/>
    </row>
    <row r="993" spans="12:17" ht="19.5" customHeight="1">
      <c r="L993" s="31"/>
      <c r="M993" s="31"/>
      <c r="N993" s="31"/>
      <c r="O993" s="31"/>
      <c r="P993" s="5"/>
      <c r="Q993" s="31"/>
    </row>
    <row r="994" spans="12:17" ht="19.5" customHeight="1">
      <c r="L994" s="31"/>
      <c r="M994" s="31"/>
      <c r="N994" s="31"/>
      <c r="O994" s="31"/>
      <c r="P994" s="5"/>
      <c r="Q994" s="31"/>
    </row>
    <row r="995" spans="12:17" ht="19.5" customHeight="1">
      <c r="L995" s="31"/>
      <c r="M995" s="31"/>
      <c r="N995" s="31"/>
      <c r="O995" s="31"/>
      <c r="P995" s="5"/>
      <c r="Q995" s="31"/>
    </row>
    <row r="996" spans="12:17" ht="19.5" customHeight="1">
      <c r="L996" s="31"/>
      <c r="M996" s="31"/>
      <c r="N996" s="31"/>
      <c r="O996" s="31"/>
      <c r="P996" s="5"/>
      <c r="Q996" s="31"/>
    </row>
    <row r="997" spans="12:17" ht="19.5" customHeight="1">
      <c r="L997" s="31"/>
      <c r="M997" s="31"/>
      <c r="N997" s="31"/>
      <c r="O997" s="31"/>
      <c r="P997" s="5"/>
      <c r="Q997" s="31"/>
    </row>
    <row r="998" spans="12:17" ht="19.5" customHeight="1">
      <c r="L998" s="31"/>
      <c r="M998" s="31"/>
      <c r="N998" s="31"/>
      <c r="O998" s="31"/>
      <c r="P998" s="5"/>
      <c r="Q998" s="31"/>
    </row>
    <row r="999" spans="12:17" ht="19.5" customHeight="1">
      <c r="L999" s="31"/>
      <c r="M999" s="31"/>
      <c r="N999" s="31"/>
      <c r="O999" s="31"/>
      <c r="P999" s="5"/>
      <c r="Q999" s="31"/>
    </row>
    <row r="1000" spans="12:17" ht="19.5" customHeight="1">
      <c r="L1000" s="31"/>
      <c r="M1000" s="31"/>
      <c r="N1000" s="31"/>
      <c r="O1000" s="31"/>
      <c r="P1000" s="5"/>
      <c r="Q1000" s="31"/>
    </row>
    <row r="1001" spans="12:17" ht="19.5" customHeight="1">
      <c r="L1001" s="31"/>
      <c r="M1001" s="31"/>
      <c r="N1001" s="31"/>
      <c r="O1001" s="31"/>
      <c r="P1001" s="5"/>
      <c r="Q1001" s="31"/>
    </row>
    <row r="1002" spans="12:17" ht="19.5" customHeight="1">
      <c r="L1002" s="31"/>
      <c r="M1002" s="31"/>
      <c r="N1002" s="31"/>
      <c r="O1002" s="31"/>
      <c r="P1002" s="5"/>
      <c r="Q1002" s="31"/>
    </row>
    <row r="1003" spans="12:17" ht="19.5" customHeight="1">
      <c r="L1003" s="31"/>
      <c r="M1003" s="31"/>
      <c r="N1003" s="31"/>
      <c r="O1003" s="31"/>
      <c r="P1003" s="5"/>
      <c r="Q1003" s="31"/>
    </row>
    <row r="1004" spans="12:17" ht="19.5" customHeight="1">
      <c r="L1004" s="31"/>
      <c r="M1004" s="31"/>
      <c r="N1004" s="31"/>
      <c r="O1004" s="31"/>
      <c r="P1004" s="5"/>
      <c r="Q1004" s="31"/>
    </row>
    <row r="1005" spans="12:17" ht="19.5" customHeight="1">
      <c r="L1005" s="31"/>
      <c r="M1005" s="31"/>
      <c r="N1005" s="31"/>
      <c r="O1005" s="31"/>
      <c r="P1005" s="5"/>
      <c r="Q1005" s="31"/>
    </row>
    <row r="1006" spans="12:17" ht="19.5" customHeight="1">
      <c r="L1006" s="31"/>
      <c r="M1006" s="31"/>
      <c r="N1006" s="31"/>
      <c r="O1006" s="31"/>
      <c r="P1006" s="5"/>
      <c r="Q1006" s="31"/>
    </row>
    <row r="1007" spans="12:17" ht="19.5" customHeight="1">
      <c r="L1007" s="31"/>
      <c r="M1007" s="31"/>
      <c r="N1007" s="31"/>
      <c r="O1007" s="31"/>
      <c r="P1007" s="5"/>
      <c r="Q1007" s="31"/>
    </row>
    <row r="1008" spans="12:17" ht="19.5" customHeight="1">
      <c r="L1008" s="31"/>
      <c r="M1008" s="31"/>
      <c r="N1008" s="31"/>
      <c r="O1008" s="31"/>
      <c r="P1008" s="5"/>
      <c r="Q1008" s="31"/>
    </row>
    <row r="1009" spans="12:17" ht="19.5" customHeight="1">
      <c r="L1009" s="31"/>
      <c r="M1009" s="31"/>
      <c r="N1009" s="31"/>
      <c r="O1009" s="31"/>
      <c r="P1009" s="5"/>
      <c r="Q1009" s="31"/>
    </row>
    <row r="1010" spans="12:17" ht="19.5" customHeight="1">
      <c r="L1010" s="31"/>
      <c r="M1010" s="31"/>
      <c r="N1010" s="31"/>
      <c r="O1010" s="31"/>
      <c r="P1010" s="5"/>
      <c r="Q1010" s="31"/>
    </row>
    <row r="1011" spans="12:17" ht="19.5" customHeight="1">
      <c r="L1011" s="31"/>
      <c r="M1011" s="31"/>
      <c r="N1011" s="31"/>
      <c r="O1011" s="31"/>
      <c r="P1011" s="5"/>
      <c r="Q1011" s="31"/>
    </row>
    <row r="1012" spans="12:17" ht="19.5" customHeight="1">
      <c r="L1012" s="31"/>
      <c r="M1012" s="31"/>
      <c r="N1012" s="31"/>
      <c r="O1012" s="31"/>
      <c r="P1012" s="5"/>
      <c r="Q1012" s="31"/>
    </row>
    <row r="1013" spans="12:17" ht="19.5" customHeight="1">
      <c r="L1013" s="31"/>
      <c r="M1013" s="31"/>
      <c r="N1013" s="31"/>
      <c r="O1013" s="31"/>
      <c r="P1013" s="5"/>
      <c r="Q1013" s="31"/>
    </row>
    <row r="1014" spans="12:17" ht="19.5" customHeight="1">
      <c r="L1014" s="31"/>
      <c r="M1014" s="31"/>
      <c r="N1014" s="31"/>
      <c r="O1014" s="31"/>
      <c r="P1014" s="5"/>
      <c r="Q1014" s="31"/>
    </row>
    <row r="1015" spans="12:17" ht="19.5" customHeight="1">
      <c r="L1015" s="31"/>
      <c r="M1015" s="31"/>
      <c r="N1015" s="31"/>
      <c r="O1015" s="31"/>
      <c r="P1015" s="5"/>
      <c r="Q1015" s="31"/>
    </row>
    <row r="1016" spans="12:17" ht="19.5" customHeight="1">
      <c r="L1016" s="31"/>
      <c r="M1016" s="31"/>
      <c r="N1016" s="31"/>
      <c r="O1016" s="31"/>
      <c r="P1016" s="5"/>
      <c r="Q1016" s="31"/>
    </row>
    <row r="1017" spans="12:17" ht="19.5" customHeight="1">
      <c r="L1017" s="31"/>
      <c r="M1017" s="31"/>
      <c r="N1017" s="31"/>
      <c r="O1017" s="31"/>
      <c r="P1017" s="5"/>
      <c r="Q1017" s="31"/>
    </row>
    <row r="1018" spans="12:17" ht="19.5" customHeight="1">
      <c r="L1018" s="31"/>
      <c r="M1018" s="31"/>
      <c r="N1018" s="31"/>
      <c r="O1018" s="31"/>
      <c r="P1018" s="5"/>
      <c r="Q1018" s="31"/>
    </row>
    <row r="1019" spans="12:17" ht="19.5" customHeight="1">
      <c r="L1019" s="31"/>
      <c r="M1019" s="31"/>
      <c r="N1019" s="31"/>
      <c r="O1019" s="31"/>
      <c r="P1019" s="5"/>
      <c r="Q1019" s="31"/>
    </row>
  </sheetData>
  <sheetProtection sort="0" autoFilter="0"/>
  <autoFilter ref="A4:Q4"/>
  <mergeCells count="6">
    <mergeCell ref="F2:K2"/>
    <mergeCell ref="L2:N2"/>
    <mergeCell ref="O2:Q3"/>
    <mergeCell ref="A2:A3"/>
    <mergeCell ref="B2:D2"/>
    <mergeCell ref="E2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IJS - E9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mitja</cp:lastModifiedBy>
  <dcterms:created xsi:type="dcterms:W3CDTF">2006-01-06T15:13:42Z</dcterms:created>
  <dcterms:modified xsi:type="dcterms:W3CDTF">2006-01-12T07:26:20Z</dcterms:modified>
  <cp:category/>
  <cp:version/>
  <cp:contentType/>
  <cp:contentStatus/>
</cp:coreProperties>
</file>